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isvetec\Desktop\"/>
    </mc:Choice>
  </mc:AlternateContent>
  <xr:revisionPtr revIDLastSave="0" documentId="13_ncr:1_{3AA98E8B-0D57-4855-80B0-2D1DF1B9CDEB}" xr6:coauthVersionLast="47" xr6:coauthVersionMax="47" xr10:uidLastSave="{00000000-0000-0000-0000-000000000000}"/>
  <bookViews>
    <workbookView xWindow="-120" yWindow="-120" windowWidth="29040" windowHeight="15840" xr2:uid="{00000000-000D-0000-FFFF-FFFF00000000}"/>
  </bookViews>
  <sheets>
    <sheet name="PROGRAM ODRŽAVANJA 2023." sheetId="7"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06" i="7" l="1"/>
  <c r="H161" i="7"/>
  <c r="E161" i="7"/>
  <c r="C118" i="7"/>
  <c r="C114" i="7"/>
  <c r="C112" i="7"/>
  <c r="C117" i="7"/>
  <c r="C116" i="7"/>
  <c r="H178" i="7"/>
  <c r="E178" i="7"/>
  <c r="H172" i="7"/>
  <c r="E172" i="7"/>
  <c r="H154" i="7"/>
  <c r="E154" i="7"/>
  <c r="H144" i="7"/>
  <c r="G58" i="7" s="1"/>
  <c r="E144" i="7"/>
  <c r="H139" i="7"/>
  <c r="E139" i="7"/>
  <c r="H132" i="7"/>
  <c r="E129" i="7"/>
  <c r="E132" i="7" s="1"/>
  <c r="G103" i="7"/>
  <c r="G97" i="7"/>
  <c r="G94" i="7"/>
  <c r="G90" i="7"/>
  <c r="G79" i="7"/>
  <c r="G84" i="7" s="1"/>
  <c r="G76" i="7"/>
  <c r="G69" i="7"/>
  <c r="G66" i="7"/>
  <c r="G63" i="7"/>
  <c r="G49" i="7"/>
  <c r="G46" i="7"/>
  <c r="G43" i="7"/>
  <c r="G35" i="7"/>
  <c r="G29" i="7"/>
  <c r="G71" i="7" l="1"/>
  <c r="G32" i="7"/>
  <c r="G37" i="7" s="1"/>
  <c r="C122" i="7"/>
  <c r="G99" i="7"/>
  <c r="G108" i="7"/>
  <c r="G51" i="7"/>
  <c r="E180" i="7"/>
  <c r="H180" i="7"/>
</calcChain>
</file>

<file path=xl/sharedStrings.xml><?xml version="1.0" encoding="utf-8"?>
<sst xmlns="http://schemas.openxmlformats.org/spreadsheetml/2006/main" count="213" uniqueCount="143">
  <si>
    <t>održavanja komunalne infrastrukture na području</t>
  </si>
  <si>
    <t>Članak 1.</t>
  </si>
  <si>
    <t>1. održavanje nerazvrstanih cesta,</t>
  </si>
  <si>
    <t>2. održavanje javnih površina na kojima nije dopušten promet motornim vozilima,</t>
  </si>
  <si>
    <t>3. održavanje građevina javne odvodnje oborinskih voda,</t>
  </si>
  <si>
    <t>4. održavanje javnih zelenih površina,</t>
  </si>
  <si>
    <t>5. održavanje građevina, uređaja i predmeta javne namjene,</t>
  </si>
  <si>
    <t>6. održavanje groblja i krematorija unutar groblja,</t>
  </si>
  <si>
    <t>7. održavanje čistoće javnih površina,</t>
  </si>
  <si>
    <t>8. održavanje javne rasvjete.</t>
  </si>
  <si>
    <t>Članak 2.</t>
  </si>
  <si>
    <t>Članak 3.</t>
  </si>
  <si>
    <t>POZICIJA</t>
  </si>
  <si>
    <t>IZVOR FINANCIRANJA</t>
  </si>
  <si>
    <t>3. ODRŽAVANJE GRAĐEVINA JAVNE ODVODNJE OBORINSKIH VODA</t>
  </si>
  <si>
    <t>8. ODRŽAVANJE JAVNE RASVJETE</t>
  </si>
  <si>
    <t>Članak 4.</t>
  </si>
  <si>
    <t>Članak 5.</t>
  </si>
  <si>
    <t>PROGRAM</t>
  </si>
  <si>
    <t>Ovim se programom utvrđuje opis i opseg poslova održavanja sa procjenom pojedinih troškova po djelatnostima, te iskaz financijskih sredstava potrebnih za ostvarivanje programa sa naznakom izvora financiranja.</t>
  </si>
  <si>
    <t>Održavanje komunalne infrastrukture financirati će se sredstvima:</t>
  </si>
  <si>
    <t>1. komunalnog doprinosa</t>
  </si>
  <si>
    <t>2. komunalne naknade</t>
  </si>
  <si>
    <t>3. cijene komunalne usluge</t>
  </si>
  <si>
    <t>4. naknade za koncesiju</t>
  </si>
  <si>
    <t>6. fondova Europske unije</t>
  </si>
  <si>
    <t>8. donacija</t>
  </si>
  <si>
    <t>OPIS</t>
  </si>
  <si>
    <t>R360</t>
  </si>
  <si>
    <t>R205</t>
  </si>
  <si>
    <t>PROCJENA TROŠKOVA</t>
  </si>
  <si>
    <t>R204</t>
  </si>
  <si>
    <t>UKUPNO ODRŽAVANJE NERAZVRSTANIH CESTA</t>
  </si>
  <si>
    <t>UKUPNO ODRŽAVANJE JAVNIH POVRŠINA NA KOJIMA NIJE DOPUŠTEN PROMET MOTORNIM VOZILIMA</t>
  </si>
  <si>
    <t>R202</t>
  </si>
  <si>
    <t>R201</t>
  </si>
  <si>
    <t>UKUPNO ODRŽAVANJE JAVNE RASVJETE</t>
  </si>
  <si>
    <t>-</t>
  </si>
  <si>
    <t>R203</t>
  </si>
  <si>
    <t>UKUPNO ODRŽAVANJE ČISTOĆE JAVNIH POVRŠINA</t>
  </si>
  <si>
    <t>Sredstva za ostvarivanje Programa rasporedit će se za financiranje obavljanja komunalnih djelatnosti održavanja komunalne infrastrukture, i to za:</t>
  </si>
  <si>
    <t>UKUPNO PROGRAM ODRŽAVANJA KOMUNALNE INFRASTRUKTURE</t>
  </si>
  <si>
    <t>R206</t>
  </si>
  <si>
    <t>UKUPNO ODRŽAVANJE GRAĐEVINA JAVNE ODVODNJE OBORINSKIH VODA</t>
  </si>
  <si>
    <t>UKUPNO ODRŽAVANJE JAVNIH ZELENIH POVRŠINA</t>
  </si>
  <si>
    <t>UKUPNO ODRŽAVANJE GRAĐEVINA, UREĐAJA I PREDMETA JAVNE NAMJENE</t>
  </si>
  <si>
    <t>Goran Gržančić, dr. med.</t>
  </si>
  <si>
    <t>komunalna naknada</t>
  </si>
  <si>
    <t>koncesija na pomorskom dobru</t>
  </si>
  <si>
    <t>koncesije na pomorskom dobru</t>
  </si>
  <si>
    <t>OPIS I OPSEG POSLOVA ODRŽAVANJA KOMUNALNE INFRASTRUKTURE</t>
  </si>
  <si>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</si>
  <si>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UKUPNO ODRŽAVANJE JAVNIH POVRŠINA NA KOJIMA NIJE DOPUŠTEN PROMET MOTORNIH VOZILA </t>
  </si>
  <si>
    <r>
      <rPr>
        <b/>
        <sz val="8"/>
        <rFont val="Times New Roman"/>
        <family val="1"/>
        <charset val="238"/>
      </rPr>
      <t xml:space="preserve">3.1. Održavanje građevina javne odvodnje oborinskiih voda </t>
    </r>
    <r>
      <rPr>
        <sz val="8"/>
        <rFont val="Times New Roman"/>
        <family val="1"/>
        <charset val="238"/>
      </rPr>
      <t xml:space="preserve"> - pod redovnim održavanjem smatra se čiščenje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</si>
  <si>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t>UKUPNO PLANIRANA SREDSTVA ZA ODRŽAVANJE GRAĐEVINA JAVNE ODVODNJE OBORINSKIH VODA</t>
  </si>
  <si>
    <t>4. KOMUNALNA DJELATNOST ODRŽAVANJA JAVNIH ZELENIH POVRŠINA</t>
  </si>
  <si>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254 slivnika, 70 linijskih rešetki 7 revizijskih okana.</t>
  </si>
  <si>
    <t xml:space="preserve">Javne zelene površine su parkovi, drvoredi, živice, cvjetnjaci, travnjaci, skupine ili pojedinačna stabla, dječja igrališta s pripadajućom opremom, javni športski i rekreacihjski prostori, zelene površine uz ceste i ulice, ako nisu sastavni dio nerazvrstane ili druge ceste odnosno ulice i sl.                                                                                                                                                                                                                  Pod održavanjem javnih zelenih površina podrazumjeva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potrbni za održavanje  tih površina. </t>
  </si>
  <si>
    <t>5. KOMUNALNA DJELATNOST ODRŽAVANJA  GRAĐEVINA, UREĐAJA I PREDMETA JAVNE NAMJENE</t>
  </si>
  <si>
    <t>6. KOMUNALNA DJELATNOST ODRŽAVANJA GROBLJA</t>
  </si>
  <si>
    <t>7. KOMUNALNA DJELATNOST ODRŽAVANJA ČISTOĆE JAVNIH POVRŠINA</t>
  </si>
  <si>
    <t>UKUPNO PLANIRANA SREDSTVA ZA ODRŽAVANJE JAVNIH ZELENIH POVRŠINA</t>
  </si>
  <si>
    <t>UKUPNO PLANIRANA SREDSTVA ZA ODRŽAVANJE ČISTOĆE JAVNIH POVRŠINA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</si>
  <si>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</si>
  <si>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JAVNE RASVJETE</t>
  </si>
  <si>
    <r>
      <rPr>
        <b/>
        <sz val="8"/>
        <rFont val="Times New Roman"/>
        <family val="1"/>
        <charset val="238"/>
      </rPr>
      <t xml:space="preserve">7.2. DDD mjere </t>
    </r>
    <r>
      <rPr>
        <sz val="8"/>
        <rFont val="Times New Roman"/>
        <family val="1"/>
        <charset val="238"/>
      </rPr>
      <t xml:space="preserve">  Povjereno je Ugovorom Ekocijan d.o.o., Zagreb obavljanje poslova  dezinfekcije, dezinsekcije i deratizacije javnih površina, stambenih i poslovnih prostora na području Općine Punat prema programu Nastavnog zavoda za javno zdravstvo PGŽ dva puta godišnje. U stavci su predviđena i sredstva za obavljanje stručnog nadzora koji provodi isti zavod</t>
    </r>
  </si>
  <si>
    <t>1. KOMUNALNA DJELATNOST ODRŽAVANJA NERAZVRSTANIH CESTA</t>
  </si>
  <si>
    <t xml:space="preserve">2. KOMUNALNA DJELATNOST ODRŽAVANJE JAVNIH POVRŠINA NA KOJIMA NIJE DOPUŠTEN PROMET MOTORNIH VOZILA </t>
  </si>
  <si>
    <t>PLANIRANA SREDSTVA</t>
  </si>
  <si>
    <t>Neazvrstane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</si>
  <si>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</si>
  <si>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</si>
  <si>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7.1. Redovno održavanje čistoće javnih površina</t>
    </r>
    <r>
      <rPr>
        <sz val="8"/>
        <rFont val="Times New Roman"/>
        <family val="1"/>
        <charset val="238"/>
      </rPr>
      <t xml:space="preserve">  strojno i ručno čiščenje, pranje javnih površina. Obuhvaćeno je pražnjenje 78 koševa i čiščenje 97400 m2 javnih površina. Radovi redovitog održavanja provode se sukladno operativnom planu održavanja čistoće javnih površina ili nakon događaja koji je izazvao onečiščenje.  Održavanje čistoće javnih površina  povjereno je  KD Črnika d.o.o. Punat Ugovorom o obavljanju određenih komunalnih poslova iz Programa održavanja komunalne infrastrukture.</t>
    </r>
  </si>
  <si>
    <t xml:space="preserve">Održavanje čistoće javnih površina podrazumjeva čišćenje površina javne namjene, koje obuhvaća ručno i strojno čišćenje i pranje javnih površina od otpada, snijega i leda, kao i postavljanje i čiščenje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</si>
  <si>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</si>
  <si>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t xml:space="preserve">Pod održavanjem  građevina i uređaja javne namjene podrazumjeva se održavanje, popravci i čišćenje tih građevina, uređaja i predmeta. </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</si>
  <si>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lifta za invalide, nadstrešnice na autobusnom stajalištu, stupovi zastava</t>
    </r>
    <r>
      <rPr>
        <sz val="8"/>
        <rFont val="Times New Roman"/>
        <family val="2"/>
      </rPr>
      <t>. Programom se predviđa  redovito održavanje 105 klupa, 1 pametna klupa, 55 koševa za otpad, 23 koša za pseći otpad, 4 metalnih stepinica, 30 rukohvata za plaže, 4 rampe 1 visinska rampa, 1 pilomat, 1 nadstrešnica na autobusnom stajalištu, 1 lifta za invalide, 4 stupova zastava. Izlazak na teren radi  izvođenja zahvata vrši se po uočenim nedostacima ili po pozivu nadležnog službenika Općine Punat. Održavanje  je povjereno  KD Črnika d.o.o. Punat Ugovorom o obavljanju određenih komunalnih poslova iz Programa održavanja komunalne infrastrukture</t>
    </r>
  </si>
  <si>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</si>
  <si>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Punat Ugovorom o obavljanju određenih komunalnih poslova iz Programa održavanja komunalne infrastrukture.                                                                                                                   </t>
    </r>
  </si>
  <si>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(svlačionice, sunčališta, tuševi, klupe, košarice za otpatke i dr.), montaža i demontaža tuševa i druge opreme prije i nakon sezone uz obvezni kontinuirani nadzor, naročitom tijekom ljetnih mjeseci.  Uređenje i čiščenje plaža povjereno je KD Črnika d.o.o. Punat Ugovorom o obavljanju određenih komunalnih poslova iz Programa održavanja komunalne infrastrukture.</t>
    </r>
  </si>
  <si>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</si>
  <si>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ljudi.Izlazak na teren radi izvođenja zahvata vrši se po uočenim nedostacima ili po pozvu nadležnog službenika Općine Punat.  Izvanredno održavanje javnih površina na kojima nije dopušten promet motornih vozila povjereno je KD Črnika d.o.o. Punat Ugovorom o obavljanju određenih komunalnih poslova iz Programa održavanja komunalne infrastrukture.</t>
    </r>
  </si>
  <si>
    <t>1.1. Redovito održavanje nerazvrstanih cesta</t>
  </si>
  <si>
    <t>1.2. Redovito održavanje maslinarskih i poljskih puteva</t>
  </si>
  <si>
    <t>1.3. Izvanredno održavanje nerazvstanih cesta</t>
  </si>
  <si>
    <t>2. KOMUNALNA DJELATNOST ODRŽAVANJE JAVNIH POVRŠINA NA KOJIMA NIJE DOPUŠTEN PROMET MOTORNIH VOZILA</t>
  </si>
  <si>
    <t>2.1. Održavanje čistoće uređenih plaža</t>
  </si>
  <si>
    <t>3.1. Održavanje građevina javne odvodnje oborinskih voda</t>
  </si>
  <si>
    <t>4.1. Javne zelene površine</t>
  </si>
  <si>
    <t>5.1. Održavanje</t>
  </si>
  <si>
    <t>5.2. Uređenje naselja u vrijeme blagdana</t>
  </si>
  <si>
    <t>7.1. Redovno održavanje čistoće javnih površina</t>
  </si>
  <si>
    <t>7.2. DDD mjere</t>
  </si>
  <si>
    <t>7.3. Sakupljanje i zbrinjavanje lešina životinja i ostalih nusproizvoda s javnih površina</t>
  </si>
  <si>
    <t>8. 1. Radovi na redovnom održavanju</t>
  </si>
  <si>
    <t>8. 2. Troškovi električne energije za javnu rasvjetu</t>
  </si>
  <si>
    <t>2.2. Redovito i izvanredno održavanje uređenih plaža</t>
  </si>
  <si>
    <t>2.3. Izvanredno održavanje javnih površina - ostalo</t>
  </si>
  <si>
    <t>4.2. Javne zelene površine na pomorskom dobru</t>
  </si>
  <si>
    <t>4.3. Održavanje dječjih igrališta i površinama namjenjenih psima</t>
  </si>
  <si>
    <t>4.4. Održavanje javnih sportskih i rekreacijskih prostora</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</si>
  <si>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Ćrnika d.o.o. Punat Ugovorom o obavljanju određenih komunalnih poslova iz Programa održavanja komunalne infrastrukture.</t>
    </r>
  </si>
  <si>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pripradajućom opremom</t>
    </r>
    <r>
      <rPr>
        <sz val="8"/>
        <rFont val="Times New Roman"/>
        <family val="2"/>
      </rPr>
      <t xml:space="preserve">  - predviđa se kontinuirano održavanje 2 dječja igrališta i 1 površine namjenjene psima.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dječjih igrališta i površina namjenjenih psima s pripadajućom opremom povjereno je KD Črnika d.o.o. Punat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</si>
  <si>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sportskih i rekreacijskih prostora   povjereno je KD Črnika d.o.o. Punat Ugovorom o obavljanju određenih komunalnih poslova iz Programa održavanja komunalne infrastrukture</t>
    </r>
  </si>
  <si>
    <t>R624</t>
  </si>
  <si>
    <t>R627</t>
  </si>
  <si>
    <t>R628</t>
  </si>
  <si>
    <t>R629</t>
  </si>
  <si>
    <t>R630</t>
  </si>
  <si>
    <t>R624.1</t>
  </si>
  <si>
    <t>ostali prihodi posebne namjene</t>
  </si>
  <si>
    <t>R203.3</t>
  </si>
  <si>
    <t>R209.01</t>
  </si>
  <si>
    <t>5.b.) ostali prihodi posebne namjene</t>
  </si>
  <si>
    <t>5. proračuna jedinice lokalne samouprave</t>
  </si>
  <si>
    <t>Općine Punat u 2023. godini</t>
  </si>
  <si>
    <t>Ovim Programom održavanja komunalne infrastrukture u 2023.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</si>
  <si>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t>Ovaj Program objaviti će se u "Službenim novinama Primorsko-goranske županije", a stupa na snagu 1. siječnja 2023. godine.</t>
  </si>
  <si>
    <t>Općinski načelnik dužan je, do kraja ožujka 2023. godine, Općinskom vijeću Općine Punat podnijeti izvješće o izvršenju Programa iz stavka 1. ovog članka.</t>
  </si>
  <si>
    <t>Sredstva za ostvarivanje ovog Programa osiguravaju se u Proračunu Općine Punat za 2023. godinu, a njima raspolaže Općinski načelnik na prijedlog Jedinstvenog upravnog odjela.</t>
  </si>
  <si>
    <t>R203.5</t>
  </si>
  <si>
    <t>R625.5</t>
  </si>
  <si>
    <t>R625.1</t>
  </si>
  <si>
    <t>R626.1</t>
  </si>
  <si>
    <t>turistička pristojba</t>
  </si>
  <si>
    <t>opći prihodi i primici</t>
  </si>
  <si>
    <t>R357.01</t>
  </si>
  <si>
    <t>R207.01</t>
  </si>
  <si>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kojes se odnose na poslove održavanja građevina i uređaja sustava  javne rasvjete te upravljanja sustavom nadzora  javne rasvjete na području Općine Punat.  Broj svjetiljki na području Općine Punat je 843 komada i broj antena 463 komada. Radovi se vrše prema ukazanoj potrebi po uočenim nedostacima, po pozivu mještana ili nadležnog službenika Općine Punat. Održavanje  javne rasvjete  povjereno je  Smart Island Krk d.o.o.   Ugovorom o obavljanju određenih komunalnih poslova iz Programa održavanja komunalne infrastrukture.</t>
    </r>
  </si>
  <si>
    <t>5.a.) turistička pristojba</t>
  </si>
  <si>
    <t>7. ugovora, naknada i drugim izvorima</t>
  </si>
  <si>
    <t>5.c.) opći prihodi i primici</t>
  </si>
  <si>
    <t>UKUPNO (EUR)</t>
  </si>
  <si>
    <t>PROCJENA TROŠKOVA (EUR)</t>
  </si>
  <si>
    <t>Članak 6.</t>
  </si>
  <si>
    <t>5.3.Održavanje e-bicikala</t>
  </si>
  <si>
    <t>R630.1</t>
  </si>
  <si>
    <r>
      <rPr>
        <b/>
        <sz val="8"/>
        <rFont val="Times New Roman"/>
        <family val="1"/>
        <charset val="238"/>
      </rPr>
      <t>5.3. Održavanje e-bicikala</t>
    </r>
    <r>
      <rPr>
        <sz val="8"/>
        <rFont val="Times New Roman"/>
        <family val="2"/>
      </rPr>
      <t xml:space="preserve"> Programom su planirana sredstava za održavanje e-bicikala.  Održavanje  je povjereno  Smart Island Krk. d.o.o. </t>
    </r>
  </si>
  <si>
    <t>Temeljem članka 72. Zakona o komunalnom gospodarstvu gospodarstvu ("Narodne novine" broj 68/18, 110/18 i 32/20) i članka 32. Statuta Općine Punat ("Službene novine Primorsko-goranske županije" broj 36/22), Općinsko vijeće Općine Punat, na 11. sjednici održanoj 25. studenog 2022. godine donosi</t>
  </si>
  <si>
    <t xml:space="preserve">       PREDSJEDNIK</t>
  </si>
  <si>
    <t>Punat, 25. studenog 2022. godine</t>
  </si>
  <si>
    <t>KLASA: 024-05/22-01/7</t>
  </si>
  <si>
    <t>URBROJ: 2170-31-01-22-9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</si>
</sst>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1" x14ac:knownFonts="1">
    <font>
      <sz val="10"/>
      <name val="Arial"/>
      <family val="2"/>
    </font>
    <font>
      <sz val="8"/>
      <name val="Times New Roman"/>
      <family val="2"/>
    </font>
    <font>
      <sz val="8"/>
      <name val="Times New Roman Bold"/>
      <family val="2"/>
    </font>
    <font>
      <sz val="8"/>
      <name val="Times New Roman"/>
      <family val="1"/>
      <charset val="238"/>
    </font>
    <font>
      <b/>
      <sz val="8"/>
      <name val="Times New Roman"/>
      <family val="1"/>
      <charset val="238"/>
    </font>
    <font>
      <sz val="10"/>
      <name val="Arial"/>
      <family val="2"/>
    </font>
    <font>
      <sz val="10"/>
      <color rgb="FF000000"/>
      <name val="Times New Roman"/>
      <family val="1"/>
      <charset val="238"/>
    </font>
    <font>
      <sz val="8"/>
      <color rgb="FFFF0000"/>
      <name val="Times New Roman"/>
      <family val="1"/>
      <charset val="238"/>
    </font>
    <font>
      <sz val="8"/>
      <name val="Arial"/>
      <family val="2"/>
    </font>
    <font>
      <sz val="10"/>
      <name val="Garamond"/>
      <family val="1"/>
      <charset val="238"/>
    </font>
    <font>
      <sz val="8"/>
      <name val="Garamond"/>
      <family val="1"/>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55">
    <xf numFmtId="0" fontId="0" fillId="0" borderId="0" xfId="0"/>
    <xf numFmtId="0" fontId="1" fillId="0" borderId="0" xfId="0" applyFont="1"/>
    <xf numFmtId="0" fontId="3" fillId="0" borderId="0" xfId="0" applyFont="1"/>
    <xf numFmtId="4" fontId="4" fillId="0" borderId="0" xfId="0" applyNumberFormat="1" applyFont="1"/>
    <xf numFmtId="4" fontId="0" fillId="0" borderId="0" xfId="0" applyNumberFormat="1"/>
    <xf numFmtId="0" fontId="4" fillId="0" borderId="0" xfId="0" applyFont="1"/>
    <xf numFmtId="4" fontId="3" fillId="0" borderId="0" xfId="0" applyNumberFormat="1" applyFont="1"/>
    <xf numFmtId="0" fontId="8" fillId="0" borderId="0" xfId="0" applyFont="1"/>
    <xf numFmtId="164" fontId="4"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applyAlignment="1">
      <alignment horizontal="center"/>
    </xf>
    <xf numFmtId="4" fontId="2" fillId="0" borderId="0" xfId="0" applyNumberFormat="1" applyFont="1" applyAlignment="1">
      <alignment horizontal="center"/>
    </xf>
    <xf numFmtId="0" fontId="4"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xf>
    <xf numFmtId="0" fontId="3" fillId="0" borderId="0" xfId="1" applyFont="1" applyAlignment="1">
      <alignment horizontal="left" wrapText="1"/>
    </xf>
    <xf numFmtId="0" fontId="3" fillId="0" borderId="0" xfId="0" applyFont="1" applyAlignment="1">
      <alignment horizontal="left" wrapText="1"/>
    </xf>
    <xf numFmtId="0" fontId="7" fillId="0" borderId="0" xfId="0" applyFont="1" applyAlignment="1">
      <alignment horizontal="left" wrapText="1"/>
    </xf>
    <xf numFmtId="164" fontId="2" fillId="0" borderId="0" xfId="0" applyNumberFormat="1" applyFont="1" applyAlignment="1">
      <alignment horizontal="center"/>
    </xf>
    <xf numFmtId="164" fontId="0" fillId="0" borderId="0" xfId="0" applyNumberFormat="1"/>
    <xf numFmtId="164" fontId="9" fillId="0" borderId="0" xfId="0" applyNumberFormat="1" applyFont="1"/>
    <xf numFmtId="164" fontId="10" fillId="0" borderId="0" xfId="0" applyNumberFormat="1" applyFont="1"/>
    <xf numFmtId="4" fontId="3" fillId="0" borderId="2" xfId="0" applyNumberFormat="1" applyFont="1" applyBorder="1" applyAlignment="1">
      <alignment horizontal="center"/>
    </xf>
    <xf numFmtId="4" fontId="3" fillId="0" borderId="2" xfId="0" applyNumberFormat="1" applyFont="1" applyBorder="1"/>
    <xf numFmtId="0" fontId="3" fillId="0" borderId="2" xfId="0" applyFont="1" applyBorder="1" applyAlignment="1">
      <alignment horizontal="left"/>
    </xf>
    <xf numFmtId="4" fontId="3" fillId="0" borderId="1" xfId="0" applyNumberFormat="1" applyFont="1" applyBorder="1"/>
    <xf numFmtId="0" fontId="2" fillId="0" borderId="0" xfId="0" applyFont="1"/>
    <xf numFmtId="0" fontId="3" fillId="0" borderId="0" xfId="0" applyFont="1" applyAlignment="1">
      <alignment horizontal="center"/>
    </xf>
    <xf numFmtId="1" fontId="1" fillId="0" borderId="0" xfId="0" applyNumberFormat="1" applyFont="1"/>
    <xf numFmtId="4" fontId="4" fillId="0" borderId="0" xfId="0" applyNumberFormat="1" applyFont="1" applyAlignment="1">
      <alignmen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4" fillId="0" borderId="0" xfId="0" applyFont="1" applyAlignment="1">
      <alignment horizontal="center"/>
    </xf>
    <xf numFmtId="0" fontId="1" fillId="0" borderId="0" xfId="0" applyFont="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4" fillId="0" borderId="3" xfId="0" applyFont="1" applyBorder="1" applyAlignment="1">
      <alignment horizontal="center" wrapText="1"/>
    </xf>
    <xf numFmtId="0" fontId="3" fillId="0" borderId="3" xfId="0" applyFont="1" applyBorder="1" applyAlignment="1">
      <alignment horizontal="center"/>
    </xf>
    <xf numFmtId="0" fontId="4"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justify" wrapText="1"/>
    </xf>
    <xf numFmtId="0" fontId="3" fillId="0" borderId="0" xfId="1" applyFont="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justify" wrapText="1"/>
    </xf>
    <xf numFmtId="0" fontId="3" fillId="2" borderId="0" xfId="0" applyFont="1" applyFill="1" applyAlignment="1">
      <alignment horizontal="justify" wrapText="1"/>
    </xf>
    <xf numFmtId="0" fontId="1" fillId="0" borderId="0" xfId="0" applyFont="1" applyAlignment="1">
      <alignment wrapText="1"/>
    </xf>
    <xf numFmtId="0" fontId="2" fillId="0" borderId="0" xfId="0" applyFont="1" applyAlignment="1">
      <alignment horizontal="center"/>
    </xf>
    <xf numFmtId="0" fontId="7" fillId="0" borderId="0" xfId="0" applyFont="1" applyAlignment="1">
      <alignment horizontal="left" wrapText="1"/>
    </xf>
  </cellXfs>
  <cellStyles count="3">
    <cellStyle name="Normal" xfId="0" builtinId="0"/>
    <cellStyle name="Normalno 2" xfId="2" xr:uid="{00000000-0005-0000-0000-000001000000}"/>
    <cellStyle name="Normalno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6B63-9A50-447E-A399-2917C53EC591}">
  <dimension ref="A1:L193"/>
  <sheetViews>
    <sheetView tabSelected="1" topLeftCell="A181" zoomScale="160" zoomScaleNormal="160" workbookViewId="0">
      <selection activeCell="C196" sqref="C196"/>
    </sheetView>
  </sheetViews>
  <sheetFormatPr defaultRowHeight="12.75" x14ac:dyDescent="0.2"/>
  <cols>
    <col min="2" max="2" width="17.7109375" customWidth="1"/>
    <col min="3" max="3" width="25" customWidth="1"/>
    <col min="4" max="4" width="8.42578125" customWidth="1"/>
    <col min="5" max="5" width="15.85546875" customWidth="1"/>
    <col min="6" max="6" width="7.28515625" customWidth="1"/>
    <col min="7" max="7" width="14.5703125" customWidth="1"/>
    <col min="8" max="8" width="11.140625" style="4" customWidth="1"/>
    <col min="9" max="9" width="9.28515625" customWidth="1"/>
    <col min="10" max="10" width="13" customWidth="1"/>
    <col min="11" max="11" width="17" bestFit="1" customWidth="1"/>
    <col min="12" max="12" width="14.28515625" bestFit="1" customWidth="1"/>
  </cols>
  <sheetData>
    <row r="1" spans="1:8" ht="36.75" customHeight="1" x14ac:dyDescent="0.2">
      <c r="A1" s="52" t="s">
        <v>138</v>
      </c>
      <c r="B1" s="52"/>
      <c r="C1" s="52"/>
      <c r="D1" s="52"/>
      <c r="E1" s="52"/>
      <c r="F1" s="52"/>
      <c r="G1" s="52"/>
      <c r="H1" s="52"/>
    </row>
    <row r="2" spans="1:8" x14ac:dyDescent="0.2">
      <c r="A2" s="1"/>
    </row>
    <row r="3" spans="1:8" x14ac:dyDescent="0.2">
      <c r="A3" s="53" t="s">
        <v>18</v>
      </c>
      <c r="B3" s="53"/>
      <c r="C3" s="53"/>
      <c r="D3" s="53"/>
      <c r="E3" s="53"/>
      <c r="F3" s="53"/>
      <c r="G3" s="53"/>
      <c r="H3" s="53"/>
    </row>
    <row r="4" spans="1:8" x14ac:dyDescent="0.2">
      <c r="A4" s="53" t="s">
        <v>0</v>
      </c>
      <c r="B4" s="53"/>
      <c r="C4" s="53"/>
      <c r="D4" s="53"/>
      <c r="E4" s="53"/>
      <c r="F4" s="53"/>
      <c r="G4" s="53"/>
      <c r="H4" s="53"/>
    </row>
    <row r="5" spans="1:8" x14ac:dyDescent="0.2">
      <c r="A5" s="53" t="s">
        <v>115</v>
      </c>
      <c r="B5" s="53"/>
      <c r="C5" s="53"/>
      <c r="D5" s="53"/>
      <c r="E5" s="53"/>
      <c r="F5" s="53"/>
      <c r="G5" s="53"/>
      <c r="H5" s="53"/>
    </row>
    <row r="7" spans="1:8" x14ac:dyDescent="0.2">
      <c r="A7" s="35" t="s">
        <v>1</v>
      </c>
      <c r="B7" s="35"/>
      <c r="C7" s="35"/>
      <c r="D7" s="35"/>
      <c r="E7" s="35"/>
      <c r="F7" s="35"/>
      <c r="G7" s="35"/>
      <c r="H7" s="35"/>
    </row>
    <row r="8" spans="1:8" ht="8.25" customHeight="1" x14ac:dyDescent="0.2">
      <c r="A8" s="13"/>
      <c r="B8" s="13"/>
      <c r="C8" s="13"/>
      <c r="D8" s="13"/>
      <c r="E8" s="13"/>
      <c r="F8" s="13"/>
      <c r="G8" s="13"/>
      <c r="H8" s="13"/>
    </row>
    <row r="9" spans="1:8" ht="39" customHeight="1" x14ac:dyDescent="0.2">
      <c r="A9" s="50" t="s">
        <v>116</v>
      </c>
      <c r="B9" s="50"/>
      <c r="C9" s="50"/>
      <c r="D9" s="50"/>
      <c r="E9" s="50"/>
      <c r="F9" s="50"/>
      <c r="G9" s="50"/>
      <c r="H9" s="50"/>
    </row>
    <row r="10" spans="1:8" x14ac:dyDescent="0.2">
      <c r="A10" s="1" t="s">
        <v>2</v>
      </c>
    </row>
    <row r="11" spans="1:8" x14ac:dyDescent="0.2">
      <c r="A11" s="1" t="s">
        <v>3</v>
      </c>
    </row>
    <row r="12" spans="1:8" x14ac:dyDescent="0.2">
      <c r="A12" s="1" t="s">
        <v>4</v>
      </c>
    </row>
    <row r="13" spans="1:8" x14ac:dyDescent="0.2">
      <c r="A13" s="1" t="s">
        <v>5</v>
      </c>
    </row>
    <row r="14" spans="1:8" x14ac:dyDescent="0.2">
      <c r="A14" s="1" t="s">
        <v>6</v>
      </c>
    </row>
    <row r="15" spans="1:8" x14ac:dyDescent="0.2">
      <c r="A15" s="1" t="s">
        <v>7</v>
      </c>
    </row>
    <row r="16" spans="1:8" x14ac:dyDescent="0.2">
      <c r="A16" s="1" t="s">
        <v>8</v>
      </c>
    </row>
    <row r="17" spans="1:11" x14ac:dyDescent="0.2">
      <c r="A17" s="1" t="s">
        <v>9</v>
      </c>
    </row>
    <row r="18" spans="1:11" ht="8.25" customHeight="1" x14ac:dyDescent="0.2"/>
    <row r="19" spans="1:11" ht="22.5" customHeight="1" x14ac:dyDescent="0.2">
      <c r="A19" s="50" t="s">
        <v>19</v>
      </c>
      <c r="B19" s="50"/>
      <c r="C19" s="50"/>
      <c r="D19" s="50"/>
      <c r="E19" s="50"/>
      <c r="F19" s="50"/>
      <c r="G19" s="50"/>
      <c r="H19" s="50"/>
    </row>
    <row r="20" spans="1:11" x14ac:dyDescent="0.2">
      <c r="A20" s="35" t="s">
        <v>10</v>
      </c>
      <c r="B20" s="35"/>
      <c r="C20" s="35"/>
      <c r="D20" s="35"/>
      <c r="E20" s="35"/>
      <c r="F20" s="35"/>
      <c r="G20" s="35"/>
      <c r="H20" s="35"/>
    </row>
    <row r="21" spans="1:11" x14ac:dyDescent="0.2">
      <c r="A21" s="35"/>
      <c r="B21" s="35"/>
      <c r="C21" s="35"/>
      <c r="D21" s="35"/>
      <c r="E21" s="35"/>
      <c r="F21" s="35"/>
      <c r="G21" s="35"/>
      <c r="H21" s="35"/>
    </row>
    <row r="22" spans="1:11" ht="16.5" customHeight="1" x14ac:dyDescent="0.2">
      <c r="A22" s="45" t="s">
        <v>50</v>
      </c>
      <c r="B22" s="45"/>
      <c r="C22" s="45"/>
      <c r="D22" s="45"/>
      <c r="E22" s="45"/>
      <c r="F22" s="45"/>
      <c r="G22" s="45"/>
      <c r="H22" s="45"/>
    </row>
    <row r="23" spans="1:11" ht="12.75" customHeight="1" x14ac:dyDescent="0.2">
      <c r="A23" s="15"/>
      <c r="B23" s="15"/>
      <c r="C23" s="15"/>
      <c r="D23" s="15"/>
      <c r="E23" s="15"/>
      <c r="F23" s="15"/>
      <c r="G23" s="15"/>
      <c r="H23" s="15"/>
    </row>
    <row r="24" spans="1:11" x14ac:dyDescent="0.2">
      <c r="A24" s="45" t="s">
        <v>66</v>
      </c>
      <c r="B24" s="45"/>
      <c r="C24" s="45"/>
      <c r="D24" s="45"/>
      <c r="E24" s="45"/>
      <c r="F24" s="45"/>
      <c r="G24" s="45"/>
      <c r="H24" s="45"/>
    </row>
    <row r="25" spans="1:11" ht="8.25" customHeight="1" x14ac:dyDescent="0.2">
      <c r="A25" s="13"/>
      <c r="B25" s="13"/>
      <c r="C25" s="13"/>
      <c r="D25" s="13"/>
      <c r="E25" s="13"/>
      <c r="F25" s="13"/>
      <c r="G25" s="13"/>
      <c r="H25" s="13"/>
    </row>
    <row r="26" spans="1:11" ht="83.25" customHeight="1" x14ac:dyDescent="0.2">
      <c r="A26" s="50" t="s">
        <v>69</v>
      </c>
      <c r="B26" s="50"/>
      <c r="C26" s="50"/>
      <c r="D26" s="50"/>
      <c r="E26" s="50"/>
      <c r="F26" s="50"/>
      <c r="G26" s="50"/>
      <c r="H26" s="50"/>
    </row>
    <row r="27" spans="1:11" ht="90" customHeight="1" x14ac:dyDescent="0.2">
      <c r="A27" s="46" t="s">
        <v>78</v>
      </c>
      <c r="B27" s="46"/>
      <c r="C27" s="46"/>
      <c r="D27" s="46"/>
      <c r="E27" s="46"/>
      <c r="F27" s="46"/>
      <c r="G27" s="46"/>
      <c r="H27" s="46"/>
      <c r="J27" s="47"/>
      <c r="K27" s="47"/>
    </row>
    <row r="28" spans="1:11" ht="18" customHeight="1" x14ac:dyDescent="0.2">
      <c r="A28" s="45" t="s">
        <v>68</v>
      </c>
      <c r="B28" s="45"/>
      <c r="C28" s="45"/>
      <c r="D28" s="45"/>
      <c r="E28" s="45"/>
      <c r="F28" s="45"/>
      <c r="G28" s="45"/>
      <c r="H28" s="45"/>
      <c r="J28" s="16"/>
      <c r="K28" s="16"/>
    </row>
    <row r="29" spans="1:11" ht="15.75" customHeight="1" x14ac:dyDescent="0.2">
      <c r="G29" s="9">
        <f>+E128</f>
        <v>29199</v>
      </c>
      <c r="J29" s="16"/>
      <c r="K29" s="16"/>
    </row>
    <row r="30" spans="1:11" ht="45" customHeight="1" x14ac:dyDescent="0.2">
      <c r="A30" s="46" t="s">
        <v>71</v>
      </c>
      <c r="B30" s="46"/>
      <c r="C30" s="46"/>
      <c r="D30" s="46"/>
      <c r="E30" s="46"/>
      <c r="F30" s="46"/>
      <c r="G30" s="46"/>
      <c r="H30" s="46"/>
      <c r="I30" s="54"/>
      <c r="J30" s="54"/>
      <c r="K30" s="54"/>
    </row>
    <row r="31" spans="1:11" s="14" customFormat="1" ht="16.5" customHeight="1" x14ac:dyDescent="0.2">
      <c r="A31" s="45" t="s">
        <v>68</v>
      </c>
      <c r="B31" s="45"/>
      <c r="C31" s="45"/>
      <c r="D31" s="45"/>
      <c r="E31" s="45"/>
      <c r="F31" s="45"/>
      <c r="G31" s="45"/>
      <c r="H31" s="45"/>
      <c r="I31" s="18"/>
      <c r="J31" s="18"/>
      <c r="K31" s="18"/>
    </row>
    <row r="32" spans="1:11" s="14" customFormat="1" ht="15" customHeight="1" x14ac:dyDescent="0.2">
      <c r="A32"/>
      <c r="B32"/>
      <c r="C32"/>
      <c r="D32"/>
      <c r="E32"/>
      <c r="F32"/>
      <c r="G32" s="9">
        <f>+E129+E130</f>
        <v>8295</v>
      </c>
      <c r="H32" s="4"/>
      <c r="I32" s="18"/>
      <c r="J32" s="18"/>
      <c r="K32" s="18"/>
    </row>
    <row r="33" spans="1:11" ht="57" customHeight="1" x14ac:dyDescent="0.2">
      <c r="A33" s="46" t="s">
        <v>70</v>
      </c>
      <c r="B33" s="46"/>
      <c r="C33" s="46"/>
      <c r="D33" s="46"/>
      <c r="E33" s="46"/>
      <c r="F33" s="46"/>
      <c r="G33" s="46"/>
      <c r="H33" s="46"/>
      <c r="J33" s="47"/>
      <c r="K33" s="47"/>
    </row>
    <row r="34" spans="1:11" ht="14.25" customHeight="1" x14ac:dyDescent="0.2">
      <c r="A34" s="45" t="s">
        <v>68</v>
      </c>
      <c r="B34" s="45"/>
      <c r="C34" s="45"/>
      <c r="D34" s="45"/>
      <c r="E34" s="45"/>
      <c r="F34" s="45"/>
      <c r="G34" s="45"/>
      <c r="H34" s="45"/>
      <c r="I34" s="45"/>
      <c r="J34" s="45"/>
      <c r="K34" s="45"/>
    </row>
    <row r="35" spans="1:11" ht="15" customHeight="1" x14ac:dyDescent="0.2">
      <c r="G35" s="9">
        <f>+E131</f>
        <v>66361</v>
      </c>
    </row>
    <row r="36" spans="1:11" ht="14.25" customHeight="1" x14ac:dyDescent="0.2">
      <c r="A36" s="15" t="s">
        <v>32</v>
      </c>
      <c r="B36" s="15"/>
      <c r="C36" s="15"/>
      <c r="D36" s="15"/>
      <c r="E36" s="15"/>
      <c r="F36" s="15"/>
      <c r="G36" s="10"/>
      <c r="H36" s="15"/>
      <c r="J36" s="16"/>
      <c r="K36" s="16"/>
    </row>
    <row r="37" spans="1:11" ht="18.75" customHeight="1" x14ac:dyDescent="0.2">
      <c r="A37" s="13"/>
      <c r="B37" s="13"/>
      <c r="C37" s="13"/>
      <c r="D37" s="13"/>
      <c r="E37" s="13"/>
      <c r="F37" s="13"/>
      <c r="G37" s="8">
        <f>+G35+G32+G29</f>
        <v>103855</v>
      </c>
      <c r="H37" s="13"/>
    </row>
    <row r="38" spans="1:11" ht="15.75" customHeight="1" x14ac:dyDescent="0.2"/>
    <row r="39" spans="1:11" ht="27" customHeight="1" x14ac:dyDescent="0.2">
      <c r="A39" s="48" t="s">
        <v>67</v>
      </c>
      <c r="B39" s="48"/>
      <c r="C39" s="48"/>
      <c r="D39" s="48"/>
      <c r="E39" s="48"/>
      <c r="F39" s="48"/>
      <c r="G39" s="48"/>
      <c r="H39" s="48"/>
    </row>
    <row r="40" spans="1:11" ht="41.25" customHeight="1" x14ac:dyDescent="0.2">
      <c r="A40" s="46" t="s">
        <v>51</v>
      </c>
      <c r="B40" s="46"/>
      <c r="C40" s="46"/>
      <c r="D40" s="46"/>
      <c r="E40" s="46"/>
      <c r="F40" s="46"/>
      <c r="G40" s="46"/>
      <c r="H40" s="46"/>
    </row>
    <row r="41" spans="1:11" ht="54.75" customHeight="1" x14ac:dyDescent="0.2">
      <c r="A41" s="51" t="s">
        <v>79</v>
      </c>
      <c r="B41" s="51"/>
      <c r="C41" s="51"/>
      <c r="D41" s="51"/>
      <c r="E41" s="51"/>
      <c r="F41" s="51"/>
      <c r="G41" s="51"/>
      <c r="H41" s="51"/>
      <c r="J41" s="47"/>
      <c r="K41" s="47"/>
    </row>
    <row r="42" spans="1:11" ht="14.25" customHeight="1" x14ac:dyDescent="0.2">
      <c r="A42" s="45" t="s">
        <v>68</v>
      </c>
      <c r="B42" s="45"/>
      <c r="C42" s="45"/>
      <c r="D42" s="45"/>
      <c r="E42" s="45"/>
      <c r="F42" s="45"/>
      <c r="G42" s="45"/>
      <c r="H42" s="45"/>
      <c r="I42" s="45"/>
      <c r="J42" s="45"/>
      <c r="K42" s="45"/>
    </row>
    <row r="43" spans="1:11" ht="15" customHeight="1" x14ac:dyDescent="0.2">
      <c r="G43" s="9">
        <f>+E136</f>
        <v>34508</v>
      </c>
    </row>
    <row r="44" spans="1:11" ht="57" customHeight="1" x14ac:dyDescent="0.2">
      <c r="A44" s="51" t="s">
        <v>80</v>
      </c>
      <c r="B44" s="51"/>
      <c r="C44" s="51"/>
      <c r="D44" s="51"/>
      <c r="E44" s="51"/>
      <c r="F44" s="51"/>
      <c r="G44" s="51"/>
      <c r="H44" s="51"/>
      <c r="J44" s="16"/>
      <c r="K44" s="16"/>
    </row>
    <row r="45" spans="1:11" ht="13.5" customHeight="1" x14ac:dyDescent="0.2">
      <c r="A45" s="45" t="s">
        <v>68</v>
      </c>
      <c r="B45" s="45"/>
      <c r="C45" s="45"/>
      <c r="D45" s="45"/>
      <c r="E45" s="45"/>
      <c r="F45" s="45"/>
      <c r="G45" s="45"/>
      <c r="H45" s="45"/>
      <c r="I45" s="45"/>
      <c r="J45" s="45"/>
      <c r="K45" s="45"/>
    </row>
    <row r="46" spans="1:11" ht="11.25" customHeight="1" x14ac:dyDescent="0.2">
      <c r="G46" s="9">
        <f>+E137</f>
        <v>10618</v>
      </c>
    </row>
    <row r="47" spans="1:11" ht="84.75" customHeight="1" x14ac:dyDescent="0.2">
      <c r="A47" s="51" t="s">
        <v>81</v>
      </c>
      <c r="B47" s="51"/>
      <c r="C47" s="51"/>
      <c r="D47" s="51"/>
      <c r="E47" s="51"/>
      <c r="F47" s="51"/>
      <c r="G47" s="51"/>
      <c r="H47" s="51"/>
    </row>
    <row r="48" spans="1:11" ht="13.5" customHeight="1" x14ac:dyDescent="0.2">
      <c r="A48" s="45" t="s">
        <v>68</v>
      </c>
      <c r="B48" s="45"/>
      <c r="C48" s="45"/>
      <c r="D48" s="45"/>
      <c r="E48" s="45"/>
      <c r="F48" s="45"/>
      <c r="G48" s="45"/>
      <c r="H48" s="45"/>
      <c r="I48" s="45"/>
      <c r="J48" s="45"/>
      <c r="K48" s="45"/>
    </row>
    <row r="49" spans="1:11" ht="11.25" customHeight="1" x14ac:dyDescent="0.2">
      <c r="G49" s="9">
        <f>+E138</f>
        <v>41144</v>
      </c>
    </row>
    <row r="50" spans="1:11" ht="13.5" customHeight="1" x14ac:dyDescent="0.2">
      <c r="A50" s="45" t="s">
        <v>52</v>
      </c>
      <c r="B50" s="45"/>
      <c r="C50" s="45"/>
      <c r="D50" s="45"/>
      <c r="E50" s="45"/>
      <c r="F50" s="45"/>
      <c r="G50" s="45"/>
      <c r="H50" s="45"/>
    </row>
    <row r="51" spans="1:11" x14ac:dyDescent="0.2">
      <c r="A51" s="15"/>
      <c r="B51" s="15"/>
      <c r="C51" s="15"/>
      <c r="D51" s="15"/>
      <c r="E51" s="15"/>
      <c r="F51" s="15"/>
      <c r="G51" s="8">
        <f>+G49+G46+G43</f>
        <v>86270</v>
      </c>
      <c r="H51" s="15"/>
    </row>
    <row r="52" spans="1:11" ht="14.25" customHeight="1" x14ac:dyDescent="0.2">
      <c r="A52" s="15"/>
      <c r="B52" s="15"/>
      <c r="C52" s="15"/>
      <c r="D52" s="15"/>
      <c r="E52" s="15"/>
      <c r="F52" s="15"/>
      <c r="G52" s="15"/>
      <c r="H52" s="15"/>
    </row>
    <row r="53" spans="1:11" x14ac:dyDescent="0.2">
      <c r="A53" s="45" t="s">
        <v>14</v>
      </c>
      <c r="B53" s="45"/>
      <c r="C53" s="45"/>
      <c r="D53" s="45"/>
      <c r="E53" s="45"/>
      <c r="F53" s="45"/>
      <c r="G53" s="45"/>
      <c r="H53" s="45"/>
    </row>
    <row r="54" spans="1:11" ht="55.5" customHeight="1" x14ac:dyDescent="0.2">
      <c r="A54" s="50" t="s">
        <v>56</v>
      </c>
      <c r="B54" s="50"/>
      <c r="C54" s="50"/>
      <c r="D54" s="50"/>
      <c r="E54" s="50"/>
      <c r="F54" s="50"/>
      <c r="G54" s="50"/>
      <c r="H54" s="50"/>
    </row>
    <row r="55" spans="1:11" ht="46.5" customHeight="1" x14ac:dyDescent="0.2">
      <c r="A55" s="46" t="s">
        <v>53</v>
      </c>
      <c r="B55" s="46"/>
      <c r="C55" s="46"/>
      <c r="D55" s="46"/>
      <c r="E55" s="46"/>
      <c r="F55" s="46"/>
      <c r="G55" s="46"/>
      <c r="H55" s="46"/>
      <c r="I55" s="7"/>
    </row>
    <row r="56" spans="1:11" x14ac:dyDescent="0.2">
      <c r="A56" s="13"/>
      <c r="B56" s="13"/>
      <c r="C56" s="13"/>
      <c r="D56" s="13"/>
      <c r="E56" s="13"/>
      <c r="F56" s="13"/>
      <c r="G56" s="13"/>
      <c r="H56" s="13"/>
    </row>
    <row r="57" spans="1:11" x14ac:dyDescent="0.2">
      <c r="A57" s="45" t="s">
        <v>54</v>
      </c>
      <c r="B57" s="45"/>
      <c r="C57" s="45"/>
      <c r="D57" s="45"/>
      <c r="E57" s="45"/>
      <c r="F57" s="45"/>
      <c r="G57" s="45"/>
      <c r="H57" s="45"/>
    </row>
    <row r="58" spans="1:11" x14ac:dyDescent="0.2">
      <c r="A58" s="13"/>
      <c r="B58" s="13"/>
      <c r="C58" s="13"/>
      <c r="D58" s="13"/>
      <c r="E58" s="13"/>
      <c r="F58" s="13"/>
      <c r="G58" s="8">
        <f>+H144</f>
        <v>10618</v>
      </c>
      <c r="H58" s="13"/>
    </row>
    <row r="59" spans="1:11" ht="25.5" customHeight="1" x14ac:dyDescent="0.2">
      <c r="A59" s="45" t="s">
        <v>55</v>
      </c>
      <c r="B59" s="45"/>
      <c r="C59" s="45"/>
      <c r="D59" s="45"/>
      <c r="E59" s="45"/>
      <c r="F59" s="45"/>
      <c r="G59" s="45"/>
      <c r="H59" s="45"/>
    </row>
    <row r="60" spans="1:11" ht="72.75" customHeight="1" x14ac:dyDescent="0.2">
      <c r="A60" s="50" t="s">
        <v>57</v>
      </c>
      <c r="B60" s="50"/>
      <c r="C60" s="50"/>
      <c r="D60" s="50"/>
      <c r="E60" s="50"/>
      <c r="F60" s="50"/>
      <c r="G60" s="50"/>
      <c r="H60" s="50"/>
      <c r="I60" s="34"/>
      <c r="J60" s="34"/>
      <c r="K60" s="34"/>
    </row>
    <row r="61" spans="1:11" ht="82.5" customHeight="1" x14ac:dyDescent="0.2">
      <c r="A61" s="46" t="s">
        <v>101</v>
      </c>
      <c r="B61" s="46"/>
      <c r="C61" s="46"/>
      <c r="D61" s="46"/>
      <c r="E61" s="46"/>
      <c r="F61" s="46"/>
      <c r="G61" s="46"/>
      <c r="H61" s="46"/>
      <c r="I61" s="34"/>
      <c r="J61" s="34"/>
      <c r="K61" s="34"/>
    </row>
    <row r="62" spans="1:11" ht="15.75" customHeight="1" x14ac:dyDescent="0.2">
      <c r="A62" s="45" t="s">
        <v>68</v>
      </c>
      <c r="B62" s="45"/>
      <c r="C62" s="45"/>
      <c r="D62" s="45"/>
      <c r="E62" s="45"/>
      <c r="F62" s="45"/>
      <c r="G62" s="45"/>
      <c r="H62" s="45"/>
      <c r="I62" s="45"/>
      <c r="J62" s="45"/>
      <c r="K62" s="45"/>
    </row>
    <row r="63" spans="1:11" ht="13.5" customHeight="1" x14ac:dyDescent="0.2">
      <c r="G63" s="9">
        <f>+E148+E150</f>
        <v>135378</v>
      </c>
    </row>
    <row r="64" spans="1:11" ht="72.75" customHeight="1" x14ac:dyDescent="0.2">
      <c r="A64" s="46" t="s">
        <v>102</v>
      </c>
      <c r="B64" s="46"/>
      <c r="C64" s="46"/>
      <c r="D64" s="46"/>
      <c r="E64" s="46"/>
      <c r="F64" s="46"/>
      <c r="G64" s="46"/>
      <c r="H64" s="46"/>
      <c r="I64" s="49"/>
      <c r="J64" s="49"/>
      <c r="K64" s="49"/>
    </row>
    <row r="65" spans="1:11" ht="15.75" customHeight="1" x14ac:dyDescent="0.2">
      <c r="A65" s="45" t="s">
        <v>68</v>
      </c>
      <c r="B65" s="45"/>
      <c r="C65" s="45"/>
      <c r="D65" s="45"/>
      <c r="E65" s="45"/>
      <c r="F65" s="45"/>
      <c r="G65" s="45"/>
      <c r="H65" s="45"/>
      <c r="I65" s="45"/>
      <c r="J65" s="45"/>
      <c r="K65" s="45"/>
    </row>
    <row r="66" spans="1:11" ht="15.75" customHeight="1" x14ac:dyDescent="0.2">
      <c r="G66" s="9">
        <f>+E151</f>
        <v>9290</v>
      </c>
    </row>
    <row r="67" spans="1:11" ht="71.25" customHeight="1" x14ac:dyDescent="0.2">
      <c r="A67" s="46" t="s">
        <v>103</v>
      </c>
      <c r="B67" s="46"/>
      <c r="C67" s="46"/>
      <c r="D67" s="46"/>
      <c r="E67" s="46"/>
      <c r="F67" s="46"/>
      <c r="G67" s="46"/>
      <c r="H67" s="46"/>
      <c r="I67" s="49"/>
      <c r="J67" s="49"/>
      <c r="K67" s="49"/>
    </row>
    <row r="68" spans="1:11" ht="15.75" customHeight="1" x14ac:dyDescent="0.2">
      <c r="A68" s="45" t="s">
        <v>68</v>
      </c>
      <c r="B68" s="45"/>
      <c r="C68" s="45"/>
      <c r="D68" s="45"/>
      <c r="E68" s="45"/>
      <c r="F68" s="45"/>
      <c r="G68" s="45"/>
      <c r="H68" s="45"/>
      <c r="I68" s="45"/>
      <c r="J68" s="45"/>
      <c r="K68" s="45"/>
    </row>
    <row r="69" spans="1:11" ht="15.75" customHeight="1" x14ac:dyDescent="0.2">
      <c r="G69" s="9">
        <f>+E153</f>
        <v>3318</v>
      </c>
    </row>
    <row r="70" spans="1:11" ht="13.5" customHeight="1" x14ac:dyDescent="0.2">
      <c r="A70" s="45" t="s">
        <v>44</v>
      </c>
      <c r="B70" s="45"/>
      <c r="C70" s="45"/>
      <c r="D70" s="45"/>
      <c r="E70" s="45"/>
      <c r="F70" s="45"/>
      <c r="G70" s="45"/>
      <c r="H70" s="45"/>
    </row>
    <row r="71" spans="1:11" x14ac:dyDescent="0.2">
      <c r="A71" s="15"/>
      <c r="B71" s="15"/>
      <c r="C71" s="15"/>
      <c r="D71" s="15"/>
      <c r="E71" s="15"/>
      <c r="F71" s="15"/>
      <c r="G71" s="8">
        <f>+G69+G66+G63</f>
        <v>147986</v>
      </c>
      <c r="H71" s="15"/>
    </row>
    <row r="72" spans="1:11" ht="26.25" customHeight="1" x14ac:dyDescent="0.2">
      <c r="A72" s="45" t="s">
        <v>58</v>
      </c>
      <c r="B72" s="45"/>
      <c r="C72" s="45"/>
      <c r="D72" s="45"/>
      <c r="E72" s="45"/>
      <c r="F72" s="45"/>
      <c r="G72" s="45"/>
      <c r="H72" s="45"/>
      <c r="I72" s="45"/>
      <c r="J72" s="45"/>
      <c r="K72" s="45"/>
    </row>
    <row r="73" spans="1:11" s="14" customFormat="1" ht="18" customHeight="1" x14ac:dyDescent="0.2">
      <c r="A73" s="34" t="s">
        <v>75</v>
      </c>
      <c r="B73" s="34"/>
      <c r="C73" s="34"/>
      <c r="D73" s="34"/>
      <c r="E73" s="34"/>
      <c r="F73" s="34"/>
      <c r="G73" s="34"/>
      <c r="H73" s="34"/>
      <c r="I73" s="34"/>
      <c r="J73" s="34"/>
      <c r="K73" s="34"/>
    </row>
    <row r="74" spans="1:11" s="14" customFormat="1" ht="62.25" customHeight="1" x14ac:dyDescent="0.2">
      <c r="A74" s="46" t="s">
        <v>76</v>
      </c>
      <c r="B74" s="46"/>
      <c r="C74" s="46"/>
      <c r="D74" s="46"/>
      <c r="E74" s="46"/>
      <c r="F74" s="46"/>
      <c r="G74" s="46"/>
      <c r="H74" s="46"/>
      <c r="I74" s="34"/>
      <c r="J74" s="34"/>
      <c r="K74" s="34"/>
    </row>
    <row r="75" spans="1:11" ht="15.75" customHeight="1" x14ac:dyDescent="0.2">
      <c r="A75" s="45" t="s">
        <v>68</v>
      </c>
      <c r="B75" s="45"/>
      <c r="C75" s="45"/>
      <c r="D75" s="45"/>
      <c r="E75" s="45"/>
      <c r="F75" s="45"/>
      <c r="G75" s="45"/>
      <c r="H75" s="45"/>
      <c r="I75" s="45"/>
      <c r="J75" s="45"/>
      <c r="K75" s="45"/>
    </row>
    <row r="76" spans="1:11" ht="15.75" customHeight="1" x14ac:dyDescent="0.2">
      <c r="G76" s="9">
        <f>+E158</f>
        <v>15927</v>
      </c>
    </row>
    <row r="77" spans="1:11" s="14" customFormat="1" ht="34.5" customHeight="1" x14ac:dyDescent="0.2">
      <c r="A77" s="46" t="s">
        <v>74</v>
      </c>
      <c r="B77" s="46"/>
      <c r="C77" s="46"/>
      <c r="D77" s="46"/>
      <c r="E77" s="46"/>
      <c r="F77" s="46"/>
      <c r="G77" s="46"/>
      <c r="H77" s="46"/>
      <c r="I77" s="34"/>
      <c r="J77" s="34"/>
      <c r="K77" s="34"/>
    </row>
    <row r="78" spans="1:11" ht="15.75" customHeight="1" x14ac:dyDescent="0.2">
      <c r="A78" s="45" t="s">
        <v>68</v>
      </c>
      <c r="B78" s="45"/>
      <c r="C78" s="45"/>
      <c r="D78" s="45"/>
      <c r="E78" s="45"/>
      <c r="F78" s="45"/>
      <c r="G78" s="45"/>
      <c r="H78" s="45"/>
      <c r="I78" s="45"/>
      <c r="J78" s="45"/>
      <c r="K78" s="45"/>
    </row>
    <row r="79" spans="1:11" ht="15.75" customHeight="1" x14ac:dyDescent="0.2">
      <c r="G79" s="9">
        <f>+E159</f>
        <v>9540</v>
      </c>
    </row>
    <row r="80" spans="1:11" ht="13.5" customHeight="1" x14ac:dyDescent="0.2">
      <c r="A80" s="46" t="s">
        <v>137</v>
      </c>
      <c r="B80" s="46"/>
      <c r="C80" s="46"/>
      <c r="D80" s="46"/>
      <c r="E80" s="46"/>
      <c r="F80" s="46"/>
      <c r="G80" s="46"/>
      <c r="H80" s="46"/>
    </row>
    <row r="81" spans="1:11" ht="15.75" customHeight="1" x14ac:dyDescent="0.2">
      <c r="A81" s="45" t="s">
        <v>68</v>
      </c>
      <c r="B81" s="45"/>
      <c r="C81" s="45"/>
      <c r="D81" s="45"/>
      <c r="E81" s="45"/>
      <c r="F81" s="45"/>
      <c r="G81" s="45"/>
      <c r="H81" s="45"/>
    </row>
    <row r="82" spans="1:11" ht="15.75" customHeight="1" x14ac:dyDescent="0.2">
      <c r="G82" s="9">
        <v>3982</v>
      </c>
    </row>
    <row r="83" spans="1:11" s="14" customFormat="1" ht="17.25" customHeight="1" x14ac:dyDescent="0.2">
      <c r="A83" s="45" t="s">
        <v>61</v>
      </c>
      <c r="B83" s="45"/>
      <c r="C83" s="45"/>
      <c r="D83" s="45"/>
      <c r="E83" s="45"/>
      <c r="F83" s="45"/>
      <c r="G83" s="45"/>
      <c r="H83" s="45"/>
    </row>
    <row r="84" spans="1:11" s="14" customFormat="1" ht="12" customHeight="1" x14ac:dyDescent="0.2">
      <c r="A84" s="15"/>
      <c r="B84" s="15"/>
      <c r="C84" s="15"/>
      <c r="D84" s="15"/>
      <c r="E84" s="15"/>
      <c r="F84" s="15"/>
      <c r="G84" s="19">
        <f>+G79+G76+G82</f>
        <v>29449</v>
      </c>
      <c r="H84" s="15"/>
    </row>
    <row r="85" spans="1:11" s="14" customFormat="1" ht="14.25" customHeight="1" x14ac:dyDescent="0.2">
      <c r="A85" s="45" t="s">
        <v>59</v>
      </c>
      <c r="B85" s="45"/>
      <c r="C85" s="45"/>
      <c r="D85" s="45"/>
      <c r="E85" s="45"/>
      <c r="F85" s="45"/>
      <c r="G85" s="45"/>
      <c r="H85" s="45"/>
    </row>
    <row r="86" spans="1:11" s="14" customFormat="1" ht="24" customHeight="1" x14ac:dyDescent="0.2">
      <c r="A86" s="45" t="s">
        <v>60</v>
      </c>
      <c r="B86" s="45"/>
      <c r="C86" s="45"/>
      <c r="D86" s="45"/>
      <c r="E86" s="45"/>
      <c r="F86" s="45"/>
      <c r="G86" s="45"/>
      <c r="H86" s="45"/>
    </row>
    <row r="87" spans="1:11" s="14" customFormat="1" ht="49.5" customHeight="1" x14ac:dyDescent="0.2">
      <c r="A87" s="46" t="s">
        <v>73</v>
      </c>
      <c r="B87" s="46"/>
      <c r="C87" s="46"/>
      <c r="D87" s="46"/>
      <c r="E87" s="46"/>
      <c r="F87" s="46"/>
      <c r="G87" s="46"/>
      <c r="H87" s="46"/>
      <c r="I87" s="49"/>
      <c r="J87" s="49"/>
      <c r="K87" s="49"/>
    </row>
    <row r="88" spans="1:11" s="14" customFormat="1" ht="52.5" customHeight="1" x14ac:dyDescent="0.2">
      <c r="A88" s="46" t="s">
        <v>72</v>
      </c>
      <c r="B88" s="46"/>
      <c r="C88" s="46"/>
      <c r="D88" s="46"/>
      <c r="E88" s="46"/>
      <c r="F88" s="46"/>
      <c r="G88" s="46"/>
      <c r="H88" s="46"/>
      <c r="I88" s="17"/>
    </row>
    <row r="89" spans="1:11" ht="15.75" customHeight="1" x14ac:dyDescent="0.2">
      <c r="A89" s="45" t="s">
        <v>68</v>
      </c>
      <c r="B89" s="45"/>
      <c r="C89" s="45"/>
      <c r="D89" s="45"/>
      <c r="E89" s="45"/>
      <c r="F89" s="45"/>
      <c r="G89" s="45"/>
      <c r="H89" s="45"/>
      <c r="I89" s="45"/>
      <c r="J89" s="45"/>
      <c r="K89" s="45"/>
    </row>
    <row r="90" spans="1:11" ht="15.75" customHeight="1" x14ac:dyDescent="0.2">
      <c r="G90" s="9">
        <f>+E169</f>
        <v>62380</v>
      </c>
    </row>
    <row r="91" spans="1:11" s="14" customFormat="1" ht="38.25" customHeight="1" x14ac:dyDescent="0.2">
      <c r="A91" s="46" t="s">
        <v>65</v>
      </c>
      <c r="B91" s="46"/>
      <c r="C91" s="46"/>
      <c r="D91" s="46"/>
      <c r="E91" s="46"/>
      <c r="F91" s="46"/>
      <c r="G91" s="46"/>
      <c r="H91" s="46"/>
      <c r="I91" s="17"/>
      <c r="J91" s="47"/>
      <c r="K91" s="47"/>
    </row>
    <row r="92" spans="1:11" s="14" customFormat="1" ht="9.75" customHeight="1" x14ac:dyDescent="0.2">
      <c r="A92" s="48"/>
      <c r="B92" s="48"/>
      <c r="C92" s="48"/>
      <c r="D92" s="48"/>
      <c r="E92" s="48"/>
      <c r="F92" s="48"/>
      <c r="G92" s="48"/>
      <c r="H92" s="48"/>
      <c r="I92" s="17"/>
      <c r="J92" s="49"/>
      <c r="K92" s="49"/>
    </row>
    <row r="93" spans="1:11" ht="15.75" customHeight="1" x14ac:dyDescent="0.2">
      <c r="A93" s="45" t="s">
        <v>68</v>
      </c>
      <c r="B93" s="45"/>
      <c r="C93" s="45"/>
      <c r="D93" s="45"/>
      <c r="E93" s="45"/>
      <c r="F93" s="45"/>
      <c r="G93" s="45"/>
      <c r="H93" s="45"/>
      <c r="I93" s="45"/>
      <c r="J93" s="45"/>
      <c r="K93" s="45"/>
    </row>
    <row r="94" spans="1:11" ht="15.75" customHeight="1" x14ac:dyDescent="0.2">
      <c r="G94" s="9">
        <f>+E170</f>
        <v>3185</v>
      </c>
    </row>
    <row r="95" spans="1:11" s="14" customFormat="1" ht="30" customHeight="1" x14ac:dyDescent="0.2">
      <c r="A95" s="46" t="s">
        <v>77</v>
      </c>
      <c r="B95" s="46"/>
      <c r="C95" s="46"/>
      <c r="D95" s="46"/>
      <c r="E95" s="46"/>
      <c r="F95" s="46"/>
      <c r="G95" s="46"/>
      <c r="H95" s="46"/>
      <c r="I95" s="17"/>
      <c r="J95" s="16"/>
      <c r="K95" s="16"/>
    </row>
    <row r="96" spans="1:11" ht="15.75" customHeight="1" x14ac:dyDescent="0.2">
      <c r="A96" s="45" t="s">
        <v>68</v>
      </c>
      <c r="B96" s="45"/>
      <c r="C96" s="45"/>
      <c r="D96" s="45"/>
      <c r="E96" s="45"/>
      <c r="F96" s="45"/>
      <c r="G96" s="45"/>
      <c r="H96" s="45"/>
      <c r="I96" s="45"/>
      <c r="J96" s="45"/>
      <c r="K96" s="45"/>
    </row>
    <row r="97" spans="1:11" ht="15.75" customHeight="1" x14ac:dyDescent="0.2">
      <c r="G97" s="9">
        <f>+E171</f>
        <v>13273</v>
      </c>
    </row>
    <row r="98" spans="1:11" s="14" customFormat="1" ht="12.75" customHeight="1" x14ac:dyDescent="0.2">
      <c r="A98" s="45" t="s">
        <v>62</v>
      </c>
      <c r="B98" s="45"/>
      <c r="C98" s="45"/>
      <c r="D98" s="45"/>
      <c r="E98" s="45"/>
      <c r="F98" s="45"/>
      <c r="G98" s="45"/>
      <c r="H98" s="45"/>
      <c r="I98" s="17"/>
      <c r="J98" s="16"/>
      <c r="K98" s="16"/>
    </row>
    <row r="99" spans="1:11" s="14" customFormat="1" ht="15" customHeight="1" x14ac:dyDescent="0.2">
      <c r="A99" s="17"/>
      <c r="B99" s="17"/>
      <c r="C99" s="17"/>
      <c r="D99" s="17"/>
      <c r="E99" s="17"/>
      <c r="F99" s="17"/>
      <c r="G99" s="8">
        <f>+G97+G94+G90</f>
        <v>78838</v>
      </c>
      <c r="H99" s="17"/>
      <c r="I99" s="17"/>
      <c r="J99" s="16"/>
      <c r="K99" s="16"/>
    </row>
    <row r="100" spans="1:11" s="14" customFormat="1" ht="15.75" customHeight="1" x14ac:dyDescent="0.2">
      <c r="A100" s="45" t="s">
        <v>15</v>
      </c>
      <c r="B100" s="45"/>
      <c r="C100" s="45"/>
      <c r="D100" s="45"/>
      <c r="E100" s="45"/>
      <c r="F100" s="45"/>
      <c r="G100" s="45"/>
      <c r="H100" s="45"/>
      <c r="I100" s="17"/>
      <c r="J100" s="16"/>
      <c r="K100" s="16"/>
    </row>
    <row r="101" spans="1:11" s="14" customFormat="1" ht="59.25" customHeight="1" x14ac:dyDescent="0.2">
      <c r="A101" s="46" t="s">
        <v>128</v>
      </c>
      <c r="B101" s="46"/>
      <c r="C101" s="46"/>
      <c r="D101" s="46"/>
      <c r="E101" s="46"/>
      <c r="F101" s="46"/>
      <c r="G101" s="46"/>
      <c r="H101" s="46"/>
      <c r="I101" s="17"/>
      <c r="J101" s="16"/>
      <c r="K101" s="16"/>
    </row>
    <row r="102" spans="1:11" ht="15.75" customHeight="1" x14ac:dyDescent="0.2">
      <c r="A102" s="45" t="s">
        <v>68</v>
      </c>
      <c r="B102" s="45"/>
      <c r="C102" s="45"/>
      <c r="D102" s="45"/>
      <c r="E102" s="45"/>
      <c r="F102" s="45"/>
      <c r="G102" s="45"/>
      <c r="H102" s="45"/>
      <c r="I102" s="45"/>
      <c r="J102" s="45"/>
      <c r="K102" s="45"/>
    </row>
    <row r="103" spans="1:11" ht="15.75" customHeight="1" x14ac:dyDescent="0.2">
      <c r="G103" s="11">
        <f>+E176</f>
        <v>19909</v>
      </c>
    </row>
    <row r="104" spans="1:11" s="14" customFormat="1" ht="23.25" customHeight="1" x14ac:dyDescent="0.2">
      <c r="A104" s="46" t="s">
        <v>63</v>
      </c>
      <c r="B104" s="46"/>
      <c r="C104" s="46"/>
      <c r="D104" s="46"/>
      <c r="E104" s="46"/>
      <c r="F104" s="46"/>
      <c r="G104" s="46"/>
      <c r="H104" s="46"/>
      <c r="I104" s="17"/>
      <c r="J104" s="16"/>
      <c r="K104" s="16"/>
    </row>
    <row r="105" spans="1:11" ht="15.75" customHeight="1" x14ac:dyDescent="0.2">
      <c r="A105" s="45" t="s">
        <v>68</v>
      </c>
      <c r="B105" s="45"/>
      <c r="C105" s="45"/>
      <c r="D105" s="45"/>
      <c r="E105" s="45"/>
      <c r="F105" s="45"/>
      <c r="G105" s="45"/>
      <c r="H105" s="45"/>
      <c r="I105" s="45"/>
      <c r="J105" s="45"/>
      <c r="K105" s="45"/>
    </row>
    <row r="106" spans="1:11" ht="15.75" customHeight="1" x14ac:dyDescent="0.2">
      <c r="G106" s="11">
        <f>+E177</f>
        <v>88924</v>
      </c>
    </row>
    <row r="107" spans="1:11" s="14" customFormat="1" ht="12" customHeight="1" x14ac:dyDescent="0.2">
      <c r="A107" s="45" t="s">
        <v>64</v>
      </c>
      <c r="B107" s="45"/>
      <c r="C107" s="45"/>
      <c r="D107" s="45"/>
      <c r="E107" s="45"/>
      <c r="F107" s="45"/>
      <c r="G107" s="45"/>
      <c r="H107" s="45"/>
      <c r="I107" s="17"/>
      <c r="J107" s="16"/>
      <c r="K107" s="16"/>
    </row>
    <row r="108" spans="1:11" s="14" customFormat="1" ht="12" customHeight="1" x14ac:dyDescent="0.2">
      <c r="A108" s="15"/>
      <c r="B108" s="15"/>
      <c r="C108" s="15"/>
      <c r="D108" s="15"/>
      <c r="E108" s="15"/>
      <c r="F108" s="15"/>
      <c r="G108" s="12">
        <f>+G106+G103</f>
        <v>108833</v>
      </c>
      <c r="H108" s="15"/>
      <c r="I108" s="17"/>
      <c r="J108" s="16"/>
      <c r="K108" s="16"/>
    </row>
    <row r="109" spans="1:11" ht="24" customHeight="1" x14ac:dyDescent="0.2">
      <c r="A109" s="35" t="s">
        <v>11</v>
      </c>
      <c r="B109" s="35"/>
      <c r="C109" s="35"/>
      <c r="D109" s="35"/>
      <c r="E109" s="35"/>
      <c r="F109" s="35"/>
      <c r="G109" s="35"/>
      <c r="H109" s="35"/>
    </row>
    <row r="110" spans="1:11" x14ac:dyDescent="0.2">
      <c r="A110" s="36" t="s">
        <v>20</v>
      </c>
      <c r="B110" s="36"/>
      <c r="C110" s="36"/>
      <c r="D110" s="36"/>
      <c r="E110" s="36"/>
      <c r="F110" s="36"/>
      <c r="G110" s="36"/>
      <c r="H110" s="36"/>
    </row>
    <row r="111" spans="1:11" x14ac:dyDescent="0.2">
      <c r="A111" s="1" t="s">
        <v>21</v>
      </c>
      <c r="C111" s="6">
        <v>0</v>
      </c>
    </row>
    <row r="112" spans="1:11" x14ac:dyDescent="0.2">
      <c r="A112" s="1" t="s">
        <v>22</v>
      </c>
      <c r="C112" s="6">
        <f>SUM(H128+H129+H131+H138+H143+H149+H158+H159+H169+H170+H171+H176+H177)</f>
        <v>369731</v>
      </c>
      <c r="J112" s="4"/>
    </row>
    <row r="113" spans="1:12" x14ac:dyDescent="0.2">
      <c r="A113" s="1" t="s">
        <v>23</v>
      </c>
      <c r="C113" s="6">
        <v>0</v>
      </c>
    </row>
    <row r="114" spans="1:12" x14ac:dyDescent="0.2">
      <c r="A114" s="1" t="s">
        <v>24</v>
      </c>
      <c r="C114" s="6">
        <f>SUM(H136+H137+H150)</f>
        <v>67689</v>
      </c>
    </row>
    <row r="115" spans="1:12" x14ac:dyDescent="0.2">
      <c r="A115" s="1" t="s">
        <v>114</v>
      </c>
      <c r="C115" s="6"/>
    </row>
    <row r="116" spans="1:12" x14ac:dyDescent="0.2">
      <c r="A116" s="1" t="s">
        <v>129</v>
      </c>
      <c r="C116" s="6">
        <f>SUM(H152)</f>
        <v>1885</v>
      </c>
    </row>
    <row r="117" spans="1:12" x14ac:dyDescent="0.2">
      <c r="A117" s="1" t="s">
        <v>113</v>
      </c>
      <c r="C117" s="6">
        <f>SUM(H130)</f>
        <v>159</v>
      </c>
    </row>
    <row r="118" spans="1:12" x14ac:dyDescent="0.2">
      <c r="A118" s="1" t="s">
        <v>131</v>
      </c>
      <c r="C118" s="6">
        <f>SUM(H148+H151+H153)</f>
        <v>122403</v>
      </c>
    </row>
    <row r="119" spans="1:12" x14ac:dyDescent="0.2">
      <c r="A119" s="1" t="s">
        <v>25</v>
      </c>
      <c r="C119" s="6">
        <v>0</v>
      </c>
    </row>
    <row r="120" spans="1:12" x14ac:dyDescent="0.2">
      <c r="A120" s="1" t="s">
        <v>130</v>
      </c>
      <c r="C120" s="6"/>
    </row>
    <row r="121" spans="1:12" x14ac:dyDescent="0.2">
      <c r="A121" s="1" t="s">
        <v>26</v>
      </c>
      <c r="C121" s="6">
        <v>0</v>
      </c>
    </row>
    <row r="122" spans="1:12" x14ac:dyDescent="0.2">
      <c r="A122" s="5" t="s">
        <v>132</v>
      </c>
      <c r="B122" s="5"/>
      <c r="C122" s="3">
        <f>SUM(C111:C121)</f>
        <v>561867</v>
      </c>
    </row>
    <row r="123" spans="1:12" ht="24" customHeight="1" x14ac:dyDescent="0.2">
      <c r="A123" s="35" t="s">
        <v>16</v>
      </c>
      <c r="B123" s="35"/>
      <c r="C123" s="35"/>
      <c r="D123" s="35"/>
      <c r="E123" s="35"/>
      <c r="F123" s="35"/>
      <c r="G123" s="35"/>
      <c r="H123" s="35"/>
    </row>
    <row r="124" spans="1:12" ht="21" customHeight="1" x14ac:dyDescent="0.2">
      <c r="A124" s="34" t="s">
        <v>40</v>
      </c>
      <c r="B124" s="34"/>
      <c r="C124" s="34"/>
      <c r="D124" s="34"/>
      <c r="E124" s="34"/>
      <c r="F124" s="34"/>
      <c r="G124" s="34"/>
      <c r="H124" s="34"/>
    </row>
    <row r="125" spans="1:12" x14ac:dyDescent="0.2">
      <c r="E125" s="35"/>
      <c r="F125" s="35"/>
      <c r="G125" s="35"/>
      <c r="H125" s="35"/>
      <c r="I125" s="35"/>
      <c r="J125" s="35"/>
      <c r="K125" s="35"/>
    </row>
    <row r="126" spans="1:12" x14ac:dyDescent="0.2">
      <c r="A126" s="45" t="s">
        <v>66</v>
      </c>
      <c r="B126" s="45"/>
      <c r="C126" s="45"/>
      <c r="D126" s="45"/>
      <c r="E126" s="45"/>
      <c r="F126" s="45"/>
      <c r="G126" s="45"/>
      <c r="H126" s="45"/>
    </row>
    <row r="127" spans="1:12" ht="21" customHeight="1" x14ac:dyDescent="0.2">
      <c r="A127" s="42" t="s">
        <v>27</v>
      </c>
      <c r="B127" s="42"/>
      <c r="C127" s="42"/>
      <c r="D127" s="2" t="s">
        <v>12</v>
      </c>
      <c r="E127" s="31" t="s">
        <v>133</v>
      </c>
      <c r="F127" s="42" t="s">
        <v>13</v>
      </c>
      <c r="G127" s="42"/>
      <c r="H127" s="42"/>
      <c r="J127" s="21"/>
      <c r="K127" s="21"/>
      <c r="L127" s="21"/>
    </row>
    <row r="128" spans="1:12" x14ac:dyDescent="0.2">
      <c r="A128" s="38" t="s">
        <v>82</v>
      </c>
      <c r="B128" s="38"/>
      <c r="C128" s="38"/>
      <c r="D128" s="23" t="s">
        <v>28</v>
      </c>
      <c r="E128" s="24">
        <v>29199</v>
      </c>
      <c r="F128" s="37" t="s">
        <v>47</v>
      </c>
      <c r="G128" s="37"/>
      <c r="H128" s="24">
        <v>29199</v>
      </c>
      <c r="J128" s="21"/>
      <c r="K128" s="21"/>
      <c r="L128" s="21"/>
    </row>
    <row r="129" spans="1:12" ht="13.5" customHeight="1" x14ac:dyDescent="0.2">
      <c r="A129" s="38" t="s">
        <v>83</v>
      </c>
      <c r="B129" s="38"/>
      <c r="C129" s="38"/>
      <c r="D129" s="23" t="s">
        <v>104</v>
      </c>
      <c r="E129" s="24">
        <f>8136+159</f>
        <v>8295</v>
      </c>
      <c r="F129" s="37" t="s">
        <v>47</v>
      </c>
      <c r="G129" s="37"/>
      <c r="H129" s="24">
        <v>8136</v>
      </c>
      <c r="J129" s="21"/>
      <c r="K129" s="21"/>
      <c r="L129" s="21"/>
    </row>
    <row r="130" spans="1:12" ht="13.5" customHeight="1" x14ac:dyDescent="0.2">
      <c r="A130" s="25"/>
      <c r="B130" s="25"/>
      <c r="C130" s="25"/>
      <c r="D130" s="23" t="s">
        <v>109</v>
      </c>
      <c r="E130" s="26"/>
      <c r="F130" s="37" t="s">
        <v>110</v>
      </c>
      <c r="G130" s="37"/>
      <c r="H130" s="26">
        <v>159</v>
      </c>
      <c r="J130" s="21"/>
      <c r="K130" s="21"/>
      <c r="L130" s="21"/>
    </row>
    <row r="131" spans="1:12" ht="13.5" customHeight="1" x14ac:dyDescent="0.2">
      <c r="A131" s="38" t="s">
        <v>84</v>
      </c>
      <c r="B131" s="38"/>
      <c r="C131" s="38"/>
      <c r="D131" s="23" t="s">
        <v>29</v>
      </c>
      <c r="E131" s="24">
        <v>66361</v>
      </c>
      <c r="F131" s="37" t="s">
        <v>47</v>
      </c>
      <c r="G131" s="37"/>
      <c r="H131" s="24">
        <v>66361</v>
      </c>
      <c r="J131" s="21"/>
      <c r="K131" s="21"/>
      <c r="L131" s="21"/>
    </row>
    <row r="132" spans="1:12" ht="14.25" customHeight="1" x14ac:dyDescent="0.2">
      <c r="A132" s="39" t="s">
        <v>32</v>
      </c>
      <c r="B132" s="39"/>
      <c r="C132" s="39"/>
      <c r="D132" s="39"/>
      <c r="E132" s="3">
        <f>SUM(E128:E129:E131)</f>
        <v>103855</v>
      </c>
      <c r="F132" s="40"/>
      <c r="G132" s="40"/>
      <c r="H132" s="3">
        <f>SUM(H128:H129:H131)</f>
        <v>103855</v>
      </c>
      <c r="J132" s="21"/>
      <c r="K132" s="21"/>
      <c r="L132" s="21"/>
    </row>
    <row r="133" spans="1:12" ht="15.75" customHeight="1" x14ac:dyDescent="0.2"/>
    <row r="134" spans="1:12" ht="12.75" customHeight="1" x14ac:dyDescent="0.2">
      <c r="A134" s="45" t="s">
        <v>85</v>
      </c>
      <c r="B134" s="45"/>
      <c r="C134" s="45"/>
      <c r="D134" s="45"/>
      <c r="E134" s="45"/>
      <c r="F134" s="45"/>
      <c r="G134" s="45"/>
      <c r="H134" s="45"/>
    </row>
    <row r="135" spans="1:12" ht="22.5" x14ac:dyDescent="0.2">
      <c r="A135" s="42" t="s">
        <v>27</v>
      </c>
      <c r="B135" s="42"/>
      <c r="C135" s="42"/>
      <c r="D135" s="2" t="s">
        <v>12</v>
      </c>
      <c r="E135" s="31" t="s">
        <v>133</v>
      </c>
      <c r="F135" s="42" t="s">
        <v>13</v>
      </c>
      <c r="G135" s="42"/>
      <c r="H135" s="42"/>
    </row>
    <row r="136" spans="1:12" x14ac:dyDescent="0.2">
      <c r="A136" s="38" t="s">
        <v>86</v>
      </c>
      <c r="B136" s="38"/>
      <c r="C136" s="38"/>
      <c r="D136" s="23" t="s">
        <v>105</v>
      </c>
      <c r="E136" s="24">
        <v>34508</v>
      </c>
      <c r="F136" s="37" t="s">
        <v>49</v>
      </c>
      <c r="G136" s="37"/>
      <c r="H136" s="24">
        <v>34508</v>
      </c>
      <c r="J136" s="21"/>
      <c r="K136" s="21"/>
      <c r="L136" s="20"/>
    </row>
    <row r="137" spans="1:12" x14ac:dyDescent="0.2">
      <c r="A137" s="38" t="s">
        <v>96</v>
      </c>
      <c r="B137" s="38"/>
      <c r="C137" s="38"/>
      <c r="D137" s="23" t="s">
        <v>106</v>
      </c>
      <c r="E137" s="6">
        <v>10618</v>
      </c>
      <c r="F137" s="37" t="s">
        <v>49</v>
      </c>
      <c r="G137" s="37"/>
      <c r="H137" s="6">
        <v>10618</v>
      </c>
      <c r="J137" s="21"/>
      <c r="K137" s="21"/>
      <c r="L137" s="20"/>
    </row>
    <row r="138" spans="1:12" ht="14.25" customHeight="1" x14ac:dyDescent="0.2">
      <c r="A138" s="38" t="s">
        <v>97</v>
      </c>
      <c r="B138" s="38"/>
      <c r="C138" s="38"/>
      <c r="D138" s="23" t="s">
        <v>107</v>
      </c>
      <c r="E138" s="24">
        <v>41144</v>
      </c>
      <c r="F138" s="37" t="s">
        <v>47</v>
      </c>
      <c r="G138" s="37"/>
      <c r="H138" s="24">
        <v>41144</v>
      </c>
      <c r="J138" s="21"/>
      <c r="K138" s="21"/>
      <c r="L138" s="20"/>
    </row>
    <row r="139" spans="1:12" ht="24.75" customHeight="1" x14ac:dyDescent="0.2">
      <c r="A139" s="39" t="s">
        <v>33</v>
      </c>
      <c r="B139" s="39"/>
      <c r="C139" s="39"/>
      <c r="D139" s="39"/>
      <c r="E139" s="3">
        <f>SUM(E136:E138)</f>
        <v>86270</v>
      </c>
      <c r="F139" s="40"/>
      <c r="G139" s="40"/>
      <c r="H139" s="3">
        <f>SUM(H136:H138)</f>
        <v>86270</v>
      </c>
      <c r="J139" s="21"/>
      <c r="K139" s="21"/>
    </row>
    <row r="140" spans="1:12" ht="21.75" customHeight="1" x14ac:dyDescent="0.2">
      <c r="C140" s="27"/>
      <c r="E140" s="27"/>
      <c r="J140" s="21"/>
      <c r="K140" s="21"/>
    </row>
    <row r="141" spans="1:12" ht="12.75" customHeight="1" x14ac:dyDescent="0.2">
      <c r="A141" s="45" t="s">
        <v>14</v>
      </c>
      <c r="B141" s="45"/>
      <c r="C141" s="45"/>
      <c r="D141" s="45"/>
      <c r="E141" s="45"/>
      <c r="F141" s="45"/>
      <c r="G141" s="45"/>
      <c r="H141" s="45"/>
      <c r="J141" s="21"/>
      <c r="K141" s="21"/>
    </row>
    <row r="142" spans="1:12" ht="22.5" x14ac:dyDescent="0.2">
      <c r="A142" s="42" t="s">
        <v>27</v>
      </c>
      <c r="B142" s="42"/>
      <c r="C142" s="42"/>
      <c r="D142" s="2" t="s">
        <v>12</v>
      </c>
      <c r="E142" s="31" t="s">
        <v>133</v>
      </c>
      <c r="F142" s="42" t="s">
        <v>13</v>
      </c>
      <c r="G142" s="42"/>
      <c r="H142" s="42"/>
      <c r="J142" s="21"/>
      <c r="K142" s="21"/>
    </row>
    <row r="143" spans="1:12" ht="12.75" customHeight="1" x14ac:dyDescent="0.2">
      <c r="A143" s="38" t="s">
        <v>87</v>
      </c>
      <c r="B143" s="38"/>
      <c r="C143" s="38"/>
      <c r="D143" s="23" t="s">
        <v>42</v>
      </c>
      <c r="E143" s="24">
        <v>10618</v>
      </c>
      <c r="F143" s="37" t="s">
        <v>47</v>
      </c>
      <c r="G143" s="37"/>
      <c r="H143" s="24">
        <v>10618</v>
      </c>
      <c r="J143" s="21"/>
      <c r="K143" s="21"/>
      <c r="L143" s="20"/>
    </row>
    <row r="144" spans="1:12" ht="21.75" customHeight="1" x14ac:dyDescent="0.2">
      <c r="A144" s="39" t="s">
        <v>43</v>
      </c>
      <c r="B144" s="39"/>
      <c r="C144" s="39"/>
      <c r="D144" s="39"/>
      <c r="E144" s="3">
        <f>SUM(E143+E140)</f>
        <v>10618</v>
      </c>
      <c r="F144" s="40"/>
      <c r="G144" s="40"/>
      <c r="H144" s="3">
        <f>SUM(H143+H140)</f>
        <v>10618</v>
      </c>
      <c r="J144" s="21"/>
      <c r="K144" s="21"/>
    </row>
    <row r="145" spans="1:12" ht="24.75" customHeight="1" x14ac:dyDescent="0.2">
      <c r="C145" s="27"/>
      <c r="E145" s="27"/>
      <c r="J145" s="21"/>
      <c r="K145" s="21"/>
    </row>
    <row r="146" spans="1:12" ht="14.25" customHeight="1" x14ac:dyDescent="0.2">
      <c r="A146" s="27" t="s">
        <v>55</v>
      </c>
      <c r="B146" s="27"/>
      <c r="C146" s="27"/>
      <c r="D146" s="27"/>
      <c r="E146" s="3"/>
      <c r="F146" s="28"/>
      <c r="G146" s="28"/>
      <c r="H146" s="6"/>
      <c r="J146" s="21"/>
      <c r="K146" s="21"/>
    </row>
    <row r="147" spans="1:12" ht="22.5" x14ac:dyDescent="0.2">
      <c r="A147" s="42" t="s">
        <v>27</v>
      </c>
      <c r="B147" s="42"/>
      <c r="C147" s="42"/>
      <c r="D147" s="2" t="s">
        <v>12</v>
      </c>
      <c r="E147" s="31" t="s">
        <v>133</v>
      </c>
      <c r="F147" s="42" t="s">
        <v>13</v>
      </c>
      <c r="G147" s="42"/>
      <c r="H147" s="42"/>
      <c r="J147" s="21"/>
      <c r="K147" s="21"/>
    </row>
    <row r="148" spans="1:12" x14ac:dyDescent="0.2">
      <c r="A148" s="38" t="s">
        <v>88</v>
      </c>
      <c r="B148" s="38"/>
      <c r="C148" s="38"/>
      <c r="D148" s="23" t="s">
        <v>120</v>
      </c>
      <c r="E148" s="24">
        <v>112815</v>
      </c>
      <c r="F148" s="37" t="s">
        <v>125</v>
      </c>
      <c r="G148" s="37"/>
      <c r="H148" s="24">
        <v>111680</v>
      </c>
      <c r="J148" s="21"/>
      <c r="K148" s="21"/>
      <c r="L148" s="4"/>
    </row>
    <row r="149" spans="1:12" x14ac:dyDescent="0.2">
      <c r="A149" s="25"/>
      <c r="B149" s="25"/>
      <c r="C149" s="25"/>
      <c r="D149" s="23" t="s">
        <v>38</v>
      </c>
      <c r="E149" s="24"/>
      <c r="F149" s="37" t="s">
        <v>47</v>
      </c>
      <c r="G149" s="37"/>
      <c r="H149" s="24">
        <v>1135</v>
      </c>
      <c r="J149" s="21"/>
      <c r="K149" s="21"/>
      <c r="L149" s="4"/>
    </row>
    <row r="150" spans="1:12" x14ac:dyDescent="0.2">
      <c r="A150" s="38" t="s">
        <v>98</v>
      </c>
      <c r="B150" s="38"/>
      <c r="C150" s="38"/>
      <c r="D150" s="23" t="s">
        <v>111</v>
      </c>
      <c r="E150" s="24">
        <v>22563</v>
      </c>
      <c r="F150" s="37" t="s">
        <v>48</v>
      </c>
      <c r="G150" s="37"/>
      <c r="H150" s="24">
        <v>22563</v>
      </c>
      <c r="I150" s="6"/>
      <c r="J150" s="21"/>
      <c r="K150" s="21"/>
      <c r="L150" s="20"/>
    </row>
    <row r="151" spans="1:12" x14ac:dyDescent="0.2">
      <c r="A151" s="38" t="s">
        <v>99</v>
      </c>
      <c r="B151" s="38"/>
      <c r="C151" s="38"/>
      <c r="D151" s="23" t="s">
        <v>121</v>
      </c>
      <c r="E151" s="24">
        <v>9290</v>
      </c>
      <c r="F151" s="42" t="s">
        <v>125</v>
      </c>
      <c r="G151" s="42"/>
      <c r="H151" s="24">
        <v>7405</v>
      </c>
      <c r="J151" s="21"/>
      <c r="K151" s="21"/>
      <c r="L151" s="20"/>
    </row>
    <row r="152" spans="1:12" x14ac:dyDescent="0.2">
      <c r="A152" s="25"/>
      <c r="B152" s="25"/>
      <c r="C152" s="25"/>
      <c r="D152" s="23" t="s">
        <v>122</v>
      </c>
      <c r="E152" s="6"/>
      <c r="F152" s="37" t="s">
        <v>124</v>
      </c>
      <c r="G152" s="37"/>
      <c r="H152" s="6">
        <v>1885</v>
      </c>
      <c r="J152" s="21"/>
      <c r="K152" s="21"/>
      <c r="L152" s="20"/>
    </row>
    <row r="153" spans="1:12" x14ac:dyDescent="0.2">
      <c r="A153" s="38" t="s">
        <v>100</v>
      </c>
      <c r="B153" s="38"/>
      <c r="C153" s="38"/>
      <c r="D153" s="23" t="s">
        <v>123</v>
      </c>
      <c r="E153" s="24">
        <v>3318</v>
      </c>
      <c r="F153" s="37" t="s">
        <v>125</v>
      </c>
      <c r="G153" s="37"/>
      <c r="H153" s="24">
        <v>3318</v>
      </c>
      <c r="J153" s="21"/>
      <c r="K153" s="21"/>
      <c r="L153" s="20"/>
    </row>
    <row r="154" spans="1:12" ht="12.75" customHeight="1" x14ac:dyDescent="0.2">
      <c r="A154" s="39" t="s">
        <v>44</v>
      </c>
      <c r="B154" s="39"/>
      <c r="C154" s="39"/>
      <c r="D154" s="39"/>
      <c r="E154" s="3">
        <f>SUM(E147:E153)</f>
        <v>147986</v>
      </c>
      <c r="F154" s="40"/>
      <c r="G154" s="40"/>
      <c r="H154" s="3">
        <f>SUM(H147:H153)</f>
        <v>147986</v>
      </c>
      <c r="J154" s="21"/>
      <c r="K154" s="21"/>
    </row>
    <row r="155" spans="1:12" ht="22.5" customHeight="1" x14ac:dyDescent="0.2">
      <c r="B155" s="1"/>
      <c r="C155" s="1"/>
      <c r="D155" s="1"/>
      <c r="J155" s="21"/>
      <c r="K155" s="21"/>
    </row>
    <row r="156" spans="1:12" ht="12.75" customHeight="1" x14ac:dyDescent="0.2">
      <c r="A156" s="27" t="s">
        <v>58</v>
      </c>
      <c r="J156" s="21"/>
      <c r="K156" s="21"/>
    </row>
    <row r="157" spans="1:12" ht="22.5" x14ac:dyDescent="0.2">
      <c r="A157" s="42" t="s">
        <v>27</v>
      </c>
      <c r="B157" s="42"/>
      <c r="C157" s="42"/>
      <c r="D157" s="2" t="s">
        <v>12</v>
      </c>
      <c r="E157" s="31" t="s">
        <v>133</v>
      </c>
      <c r="F157" s="42" t="s">
        <v>13</v>
      </c>
      <c r="G157" s="42"/>
      <c r="H157" s="42"/>
      <c r="J157" s="21"/>
      <c r="K157" s="21"/>
    </row>
    <row r="158" spans="1:12" x14ac:dyDescent="0.2">
      <c r="A158" s="38" t="s">
        <v>89</v>
      </c>
      <c r="B158" s="38"/>
      <c r="C158" s="38"/>
      <c r="D158" s="23" t="s">
        <v>108</v>
      </c>
      <c r="E158" s="24">
        <v>15927</v>
      </c>
      <c r="F158" s="37" t="s">
        <v>47</v>
      </c>
      <c r="G158" s="37"/>
      <c r="H158" s="24">
        <v>15927</v>
      </c>
      <c r="J158" s="21"/>
      <c r="K158" s="21"/>
      <c r="L158" s="20"/>
    </row>
    <row r="159" spans="1:12" ht="14.25" customHeight="1" x14ac:dyDescent="0.2">
      <c r="A159" s="38" t="s">
        <v>90</v>
      </c>
      <c r="B159" s="38"/>
      <c r="C159" s="38"/>
      <c r="D159" s="23" t="s">
        <v>127</v>
      </c>
      <c r="E159" s="24">
        <v>9540</v>
      </c>
      <c r="F159" s="37" t="s">
        <v>47</v>
      </c>
      <c r="G159" s="37"/>
      <c r="H159" s="24">
        <v>9540</v>
      </c>
      <c r="J159" s="21"/>
      <c r="K159" s="21"/>
      <c r="L159" s="20"/>
    </row>
    <row r="160" spans="1:12" ht="14.25" customHeight="1" x14ac:dyDescent="0.2">
      <c r="A160" s="38" t="s">
        <v>135</v>
      </c>
      <c r="B160" s="38"/>
      <c r="C160" s="38"/>
      <c r="D160" s="23" t="s">
        <v>136</v>
      </c>
      <c r="E160" s="24">
        <v>3982</v>
      </c>
      <c r="F160" s="37" t="s">
        <v>47</v>
      </c>
      <c r="G160" s="37"/>
      <c r="H160" s="24">
        <v>3982</v>
      </c>
      <c r="J160" s="21"/>
      <c r="K160" s="21"/>
      <c r="L160" s="20"/>
    </row>
    <row r="161" spans="1:12" ht="24.75" customHeight="1" x14ac:dyDescent="0.2">
      <c r="A161" s="39" t="s">
        <v>45</v>
      </c>
      <c r="B161" s="39"/>
      <c r="C161" s="39"/>
      <c r="D161" s="39"/>
      <c r="E161" s="3">
        <f>SUM(E157:E159:E158:E160)</f>
        <v>29449</v>
      </c>
      <c r="F161" s="40"/>
      <c r="G161" s="40"/>
      <c r="H161" s="3">
        <f>SUM(H158:H160)</f>
        <v>29449</v>
      </c>
      <c r="J161" s="21"/>
      <c r="K161" s="21"/>
    </row>
    <row r="162" spans="1:12" ht="15" customHeight="1" x14ac:dyDescent="0.2">
      <c r="D162" s="27"/>
      <c r="E162" s="27"/>
      <c r="J162" s="21"/>
      <c r="K162" s="21"/>
    </row>
    <row r="163" spans="1:12" ht="12.75" customHeight="1" x14ac:dyDescent="0.2">
      <c r="A163" s="27" t="s">
        <v>59</v>
      </c>
      <c r="J163" s="21"/>
      <c r="K163" s="21"/>
    </row>
    <row r="164" spans="1:12" x14ac:dyDescent="0.2">
      <c r="A164" s="43" t="s">
        <v>27</v>
      </c>
      <c r="B164" s="43"/>
      <c r="C164" s="43"/>
      <c r="D164" s="2" t="s">
        <v>12</v>
      </c>
      <c r="E164" s="2" t="s">
        <v>30</v>
      </c>
      <c r="F164" s="43" t="s">
        <v>13</v>
      </c>
      <c r="G164" s="43"/>
      <c r="H164" s="43"/>
      <c r="J164" s="21"/>
      <c r="K164" s="21"/>
    </row>
    <row r="165" spans="1:12" x14ac:dyDescent="0.2">
      <c r="A165" s="44" t="s">
        <v>37</v>
      </c>
      <c r="B165" s="44"/>
      <c r="C165" s="44"/>
      <c r="D165" s="28" t="s">
        <v>37</v>
      </c>
      <c r="E165" s="6">
        <v>0</v>
      </c>
      <c r="F165" s="43" t="s">
        <v>37</v>
      </c>
      <c r="G165" s="43"/>
      <c r="H165" s="6">
        <v>0</v>
      </c>
      <c r="J165" s="21"/>
      <c r="K165" s="21"/>
    </row>
    <row r="166" spans="1:12" ht="23.25" customHeight="1" x14ac:dyDescent="0.2">
      <c r="A166" s="1"/>
      <c r="D166" s="1"/>
      <c r="J166" s="21"/>
      <c r="K166" s="21"/>
    </row>
    <row r="167" spans="1:12" x14ac:dyDescent="0.2">
      <c r="A167" s="27" t="s">
        <v>60</v>
      </c>
      <c r="J167" s="21"/>
      <c r="K167" s="21"/>
    </row>
    <row r="168" spans="1:12" ht="22.5" x14ac:dyDescent="0.2">
      <c r="A168" s="42" t="s">
        <v>27</v>
      </c>
      <c r="B168" s="42"/>
      <c r="C168" s="42"/>
      <c r="D168" s="2" t="s">
        <v>12</v>
      </c>
      <c r="E168" s="31" t="s">
        <v>133</v>
      </c>
      <c r="F168" s="42" t="s">
        <v>13</v>
      </c>
      <c r="G168" s="42"/>
      <c r="H168" s="42"/>
      <c r="J168" s="21"/>
      <c r="K168" s="21"/>
    </row>
    <row r="169" spans="1:12" ht="18" customHeight="1" x14ac:dyDescent="0.2">
      <c r="A169" s="38" t="s">
        <v>91</v>
      </c>
      <c r="B169" s="38"/>
      <c r="C169" s="38"/>
      <c r="D169" s="23" t="s">
        <v>31</v>
      </c>
      <c r="E169" s="24">
        <v>62380</v>
      </c>
      <c r="F169" s="37" t="s">
        <v>47</v>
      </c>
      <c r="G169" s="37"/>
      <c r="H169" s="24">
        <v>62380</v>
      </c>
      <c r="J169" s="21"/>
      <c r="K169" s="21"/>
      <c r="L169" s="20"/>
    </row>
    <row r="170" spans="1:12" ht="15" customHeight="1" x14ac:dyDescent="0.2">
      <c r="A170" s="38" t="s">
        <v>92</v>
      </c>
      <c r="B170" s="38"/>
      <c r="C170" s="38"/>
      <c r="D170" s="23" t="s">
        <v>112</v>
      </c>
      <c r="E170" s="6">
        <v>3185</v>
      </c>
      <c r="F170" s="37" t="s">
        <v>47</v>
      </c>
      <c r="G170" s="37"/>
      <c r="H170" s="6">
        <v>3185</v>
      </c>
      <c r="J170" s="21"/>
      <c r="K170" s="21"/>
      <c r="L170" s="20"/>
    </row>
    <row r="171" spans="1:12" ht="17.25" customHeight="1" x14ac:dyDescent="0.2">
      <c r="A171" s="38" t="s">
        <v>93</v>
      </c>
      <c r="B171" s="38"/>
      <c r="C171" s="38"/>
      <c r="D171" s="23" t="s">
        <v>126</v>
      </c>
      <c r="E171" s="24">
        <v>13273</v>
      </c>
      <c r="F171" s="37" t="s">
        <v>47</v>
      </c>
      <c r="G171" s="37"/>
      <c r="H171" s="24">
        <v>13273</v>
      </c>
      <c r="J171" s="21"/>
      <c r="K171" s="21"/>
      <c r="L171" s="20"/>
    </row>
    <row r="172" spans="1:12" ht="12.75" customHeight="1" x14ac:dyDescent="0.2">
      <c r="A172" s="39" t="s">
        <v>39</v>
      </c>
      <c r="B172" s="39"/>
      <c r="C172" s="39"/>
      <c r="D172" s="39"/>
      <c r="E172" s="3">
        <f>SUM(E168:E171)</f>
        <v>78838</v>
      </c>
      <c r="F172" s="40"/>
      <c r="G172" s="40"/>
      <c r="H172" s="3">
        <f>SUM(H168:H171)</f>
        <v>78838</v>
      </c>
      <c r="J172" s="21"/>
      <c r="K172" s="21"/>
    </row>
    <row r="173" spans="1:12" x14ac:dyDescent="0.2">
      <c r="A173" s="1"/>
      <c r="B173" s="29"/>
      <c r="C173" s="1"/>
      <c r="D173" s="1"/>
      <c r="E173" s="1"/>
      <c r="J173" s="21"/>
      <c r="K173" s="21"/>
    </row>
    <row r="174" spans="1:12" ht="12.75" customHeight="1" x14ac:dyDescent="0.2">
      <c r="A174" s="27" t="s">
        <v>15</v>
      </c>
      <c r="E174" s="32"/>
      <c r="J174" s="21"/>
      <c r="K174" s="21"/>
    </row>
    <row r="175" spans="1:12" ht="22.5" x14ac:dyDescent="0.2">
      <c r="A175" s="42" t="s">
        <v>27</v>
      </c>
      <c r="B175" s="42"/>
      <c r="C175" s="42"/>
      <c r="D175" s="2" t="s">
        <v>12</v>
      </c>
      <c r="E175" s="31" t="s">
        <v>133</v>
      </c>
      <c r="F175" s="42" t="s">
        <v>13</v>
      </c>
      <c r="G175" s="42"/>
      <c r="H175" s="42"/>
      <c r="J175" s="21"/>
      <c r="K175" s="21"/>
    </row>
    <row r="176" spans="1:12" x14ac:dyDescent="0.2">
      <c r="A176" s="38" t="s">
        <v>94</v>
      </c>
      <c r="B176" s="38"/>
      <c r="C176" s="38"/>
      <c r="D176" s="23" t="s">
        <v>34</v>
      </c>
      <c r="E176" s="24">
        <v>19909</v>
      </c>
      <c r="F176" s="37" t="s">
        <v>47</v>
      </c>
      <c r="G176" s="37"/>
      <c r="H176" s="24">
        <v>19909</v>
      </c>
      <c r="J176" s="21"/>
      <c r="K176" s="21"/>
      <c r="L176" s="20"/>
    </row>
    <row r="177" spans="1:12" ht="14.25" customHeight="1" x14ac:dyDescent="0.2">
      <c r="A177" s="38" t="s">
        <v>95</v>
      </c>
      <c r="B177" s="38"/>
      <c r="C177" s="38"/>
      <c r="D177" s="23" t="s">
        <v>35</v>
      </c>
      <c r="E177" s="24">
        <v>88924</v>
      </c>
      <c r="F177" s="37" t="s">
        <v>47</v>
      </c>
      <c r="G177" s="37"/>
      <c r="H177" s="24">
        <v>88924</v>
      </c>
      <c r="J177" s="21"/>
      <c r="K177" s="21"/>
      <c r="L177" s="20"/>
    </row>
    <row r="178" spans="1:12" ht="14.25" customHeight="1" x14ac:dyDescent="0.2">
      <c r="A178" s="39" t="s">
        <v>36</v>
      </c>
      <c r="B178" s="39"/>
      <c r="C178" s="39"/>
      <c r="D178" s="39"/>
      <c r="E178" s="3">
        <f>SUM(E176:E177)</f>
        <v>108833</v>
      </c>
      <c r="F178" s="40"/>
      <c r="G178" s="40"/>
      <c r="H178" s="3">
        <f>SUM(H176:H177)</f>
        <v>108833</v>
      </c>
      <c r="J178" s="21"/>
      <c r="K178" s="21"/>
    </row>
    <row r="179" spans="1:12" ht="13.5" customHeight="1" x14ac:dyDescent="0.2">
      <c r="D179" s="27"/>
      <c r="E179" s="27"/>
      <c r="J179" s="21"/>
      <c r="K179" s="21"/>
    </row>
    <row r="180" spans="1:12" ht="21" customHeight="1" x14ac:dyDescent="0.2">
      <c r="A180" s="41" t="s">
        <v>41</v>
      </c>
      <c r="B180" s="41"/>
      <c r="C180" s="41"/>
      <c r="D180" s="41"/>
      <c r="E180" s="30">
        <f>SUM(E178,E172,E161,E154,E143,E139,E132)</f>
        <v>565849</v>
      </c>
      <c r="H180" s="30">
        <f>SUM(H178,H172,H161,H154,H143,H139,H132)</f>
        <v>565849</v>
      </c>
      <c r="J180" s="21"/>
      <c r="K180" s="21"/>
    </row>
    <row r="181" spans="1:12" ht="23.25" customHeight="1" x14ac:dyDescent="0.2">
      <c r="A181" s="35" t="s">
        <v>17</v>
      </c>
      <c r="B181" s="35"/>
      <c r="C181" s="35"/>
      <c r="D181" s="35"/>
      <c r="E181" s="35"/>
      <c r="F181" s="35"/>
      <c r="G181" s="35"/>
      <c r="H181" s="35"/>
      <c r="J181" s="21"/>
      <c r="K181" s="21"/>
    </row>
    <row r="182" spans="1:12" x14ac:dyDescent="0.2">
      <c r="A182" s="13"/>
      <c r="B182" s="13"/>
      <c r="C182" s="13"/>
      <c r="D182" s="13"/>
      <c r="E182" s="13"/>
      <c r="F182" s="13"/>
      <c r="G182" s="13"/>
      <c r="H182" s="13"/>
      <c r="J182" s="22"/>
      <c r="K182" s="21"/>
    </row>
    <row r="183" spans="1:12" ht="25.5" customHeight="1" x14ac:dyDescent="0.2">
      <c r="A183" s="34" t="s">
        <v>119</v>
      </c>
      <c r="B183" s="34"/>
      <c r="C183" s="34"/>
      <c r="D183" s="34"/>
      <c r="E183" s="34"/>
      <c r="F183" s="34"/>
      <c r="G183" s="34"/>
      <c r="H183" s="34"/>
      <c r="J183" s="21"/>
      <c r="K183" s="21"/>
    </row>
    <row r="184" spans="1:12" ht="25.5" customHeight="1" x14ac:dyDescent="0.2">
      <c r="A184" s="34" t="s">
        <v>118</v>
      </c>
      <c r="B184" s="34"/>
      <c r="C184" s="34"/>
      <c r="D184" s="34"/>
      <c r="E184" s="34"/>
      <c r="F184" s="34"/>
      <c r="G184" s="34"/>
      <c r="H184" s="34"/>
      <c r="J184" s="21"/>
      <c r="K184" s="21"/>
    </row>
    <row r="185" spans="1:12" ht="17.25" customHeight="1" x14ac:dyDescent="0.2">
      <c r="J185" s="21"/>
      <c r="K185" s="21"/>
    </row>
    <row r="186" spans="1:12" x14ac:dyDescent="0.2">
      <c r="A186" s="35" t="s">
        <v>134</v>
      </c>
      <c r="B186" s="35"/>
      <c r="C186" s="35"/>
      <c r="D186" s="35"/>
      <c r="E186" s="35"/>
      <c r="F186" s="35"/>
      <c r="G186" s="35"/>
      <c r="H186" s="35"/>
      <c r="J186" s="21"/>
      <c r="K186" s="21"/>
    </row>
    <row r="187" spans="1:12" x14ac:dyDescent="0.2">
      <c r="A187" s="13"/>
      <c r="B187" s="13"/>
      <c r="C187" s="13"/>
      <c r="D187" s="13"/>
      <c r="E187" s="13"/>
      <c r="F187" s="13"/>
      <c r="G187" s="13"/>
      <c r="H187" s="13"/>
      <c r="J187" s="21"/>
      <c r="K187" s="21"/>
    </row>
    <row r="188" spans="1:12" x14ac:dyDescent="0.2">
      <c r="A188" s="36" t="s">
        <v>117</v>
      </c>
      <c r="B188" s="36"/>
      <c r="C188" s="36"/>
      <c r="D188" s="36"/>
      <c r="E188" s="36"/>
      <c r="F188" s="36"/>
      <c r="G188" s="36"/>
      <c r="H188" s="36"/>
      <c r="J188" s="21"/>
      <c r="K188" s="21"/>
    </row>
    <row r="189" spans="1:12" x14ac:dyDescent="0.2">
      <c r="A189" s="33"/>
      <c r="B189" s="33"/>
      <c r="C189" s="33"/>
      <c r="D189" s="33"/>
      <c r="E189" s="33"/>
      <c r="F189" s="33"/>
      <c r="G189" s="33"/>
      <c r="H189" s="33"/>
      <c r="J189" s="21"/>
      <c r="K189" s="21"/>
    </row>
    <row r="190" spans="1:12" x14ac:dyDescent="0.2">
      <c r="A190" s="1"/>
      <c r="J190" s="21"/>
      <c r="K190" s="21"/>
    </row>
    <row r="191" spans="1:12" x14ac:dyDescent="0.2">
      <c r="A191" s="2" t="s">
        <v>141</v>
      </c>
      <c r="B191" s="2"/>
      <c r="C191" s="2"/>
      <c r="D191" s="2"/>
      <c r="E191" s="2" t="s">
        <v>139</v>
      </c>
      <c r="F191" s="2"/>
      <c r="J191" s="21"/>
      <c r="K191" s="21"/>
    </row>
    <row r="192" spans="1:12" x14ac:dyDescent="0.2">
      <c r="A192" s="2" t="s">
        <v>142</v>
      </c>
      <c r="B192" s="2"/>
      <c r="C192" s="2"/>
      <c r="D192" s="2"/>
      <c r="E192" s="2"/>
      <c r="F192" s="2"/>
    </row>
    <row r="193" spans="1:6" x14ac:dyDescent="0.2">
      <c r="A193" s="2" t="s">
        <v>140</v>
      </c>
      <c r="B193" s="2"/>
      <c r="C193" s="2"/>
      <c r="D193" s="2"/>
      <c r="E193" s="2" t="s">
        <v>46</v>
      </c>
      <c r="F193" s="2"/>
    </row>
  </sheetData>
  <mergeCells count="181">
    <mergeCell ref="A1:H1"/>
    <mergeCell ref="A3:H3"/>
    <mergeCell ref="A4:H4"/>
    <mergeCell ref="A5:H5"/>
    <mergeCell ref="A7:H7"/>
    <mergeCell ref="A9:H9"/>
    <mergeCell ref="J27:K27"/>
    <mergeCell ref="A28:H28"/>
    <mergeCell ref="A30:H30"/>
    <mergeCell ref="I30:K30"/>
    <mergeCell ref="A31:H31"/>
    <mergeCell ref="A33:H33"/>
    <mergeCell ref="J33:K33"/>
    <mergeCell ref="A19:H19"/>
    <mergeCell ref="A20:H21"/>
    <mergeCell ref="A22:H22"/>
    <mergeCell ref="A24:H24"/>
    <mergeCell ref="A26:H26"/>
    <mergeCell ref="A27:H27"/>
    <mergeCell ref="A42:H42"/>
    <mergeCell ref="I42:K42"/>
    <mergeCell ref="A44:H44"/>
    <mergeCell ref="A45:H45"/>
    <mergeCell ref="I45:K45"/>
    <mergeCell ref="A47:H47"/>
    <mergeCell ref="A34:H34"/>
    <mergeCell ref="I34:K34"/>
    <mergeCell ref="A39:H39"/>
    <mergeCell ref="A40:H40"/>
    <mergeCell ref="A41:H41"/>
    <mergeCell ref="J41:K41"/>
    <mergeCell ref="A57:H57"/>
    <mergeCell ref="A59:H59"/>
    <mergeCell ref="A60:H60"/>
    <mergeCell ref="I60:K60"/>
    <mergeCell ref="A61:H61"/>
    <mergeCell ref="I61:K61"/>
    <mergeCell ref="A48:H48"/>
    <mergeCell ref="I48:K48"/>
    <mergeCell ref="A50:H50"/>
    <mergeCell ref="A53:H53"/>
    <mergeCell ref="A54:H54"/>
    <mergeCell ref="A55:H55"/>
    <mergeCell ref="A67:H67"/>
    <mergeCell ref="I67:K67"/>
    <mergeCell ref="A68:H68"/>
    <mergeCell ref="I68:K68"/>
    <mergeCell ref="A70:H70"/>
    <mergeCell ref="A72:H72"/>
    <mergeCell ref="I72:K72"/>
    <mergeCell ref="A62:H62"/>
    <mergeCell ref="I62:K62"/>
    <mergeCell ref="A64:H64"/>
    <mergeCell ref="I64:K64"/>
    <mergeCell ref="A65:H65"/>
    <mergeCell ref="I65:K65"/>
    <mergeCell ref="A77:H77"/>
    <mergeCell ref="I77:K77"/>
    <mergeCell ref="A78:H78"/>
    <mergeCell ref="I78:K78"/>
    <mergeCell ref="A83:H83"/>
    <mergeCell ref="A85:H85"/>
    <mergeCell ref="A73:H73"/>
    <mergeCell ref="I73:K73"/>
    <mergeCell ref="A74:H74"/>
    <mergeCell ref="I74:K74"/>
    <mergeCell ref="A75:H75"/>
    <mergeCell ref="I75:K75"/>
    <mergeCell ref="A80:H80"/>
    <mergeCell ref="A81:H81"/>
    <mergeCell ref="A91:H91"/>
    <mergeCell ref="J91:K91"/>
    <mergeCell ref="A92:H92"/>
    <mergeCell ref="J92:K92"/>
    <mergeCell ref="A93:H93"/>
    <mergeCell ref="I93:K93"/>
    <mergeCell ref="A86:H86"/>
    <mergeCell ref="A87:H87"/>
    <mergeCell ref="I87:K87"/>
    <mergeCell ref="A88:H88"/>
    <mergeCell ref="A89:H89"/>
    <mergeCell ref="I89:K89"/>
    <mergeCell ref="A102:H102"/>
    <mergeCell ref="I102:K102"/>
    <mergeCell ref="A104:H104"/>
    <mergeCell ref="A105:H105"/>
    <mergeCell ref="I105:K105"/>
    <mergeCell ref="A107:H107"/>
    <mergeCell ref="A95:H95"/>
    <mergeCell ref="A96:H96"/>
    <mergeCell ref="I96:K96"/>
    <mergeCell ref="A98:H98"/>
    <mergeCell ref="A100:H100"/>
    <mergeCell ref="A101:H101"/>
    <mergeCell ref="A127:C127"/>
    <mergeCell ref="F127:H127"/>
    <mergeCell ref="A128:C128"/>
    <mergeCell ref="F128:G128"/>
    <mergeCell ref="A129:C129"/>
    <mergeCell ref="F129:G129"/>
    <mergeCell ref="A109:H109"/>
    <mergeCell ref="A110:H110"/>
    <mergeCell ref="A123:H123"/>
    <mergeCell ref="A124:H124"/>
    <mergeCell ref="E125:K125"/>
    <mergeCell ref="A126:H126"/>
    <mergeCell ref="A135:C135"/>
    <mergeCell ref="F135:H135"/>
    <mergeCell ref="A136:C136"/>
    <mergeCell ref="F136:G136"/>
    <mergeCell ref="A137:C137"/>
    <mergeCell ref="F137:G137"/>
    <mergeCell ref="F130:G130"/>
    <mergeCell ref="A131:C131"/>
    <mergeCell ref="F131:G131"/>
    <mergeCell ref="A132:D132"/>
    <mergeCell ref="F132:G132"/>
    <mergeCell ref="A134:H134"/>
    <mergeCell ref="A143:C143"/>
    <mergeCell ref="F143:G143"/>
    <mergeCell ref="A144:D144"/>
    <mergeCell ref="F144:G144"/>
    <mergeCell ref="A147:C147"/>
    <mergeCell ref="F147:H147"/>
    <mergeCell ref="A138:C138"/>
    <mergeCell ref="F138:G138"/>
    <mergeCell ref="A139:D139"/>
    <mergeCell ref="F139:G139"/>
    <mergeCell ref="A141:H141"/>
    <mergeCell ref="A142:C142"/>
    <mergeCell ref="F142:H142"/>
    <mergeCell ref="A153:C153"/>
    <mergeCell ref="F153:G153"/>
    <mergeCell ref="A154:D154"/>
    <mergeCell ref="F154:G154"/>
    <mergeCell ref="A157:C157"/>
    <mergeCell ref="F157:H157"/>
    <mergeCell ref="A148:C148"/>
    <mergeCell ref="F148:G148"/>
    <mergeCell ref="A150:C150"/>
    <mergeCell ref="F150:G150"/>
    <mergeCell ref="A151:C151"/>
    <mergeCell ref="F151:G151"/>
    <mergeCell ref="A164:C164"/>
    <mergeCell ref="F164:H164"/>
    <mergeCell ref="A165:C165"/>
    <mergeCell ref="F165:G165"/>
    <mergeCell ref="A168:C168"/>
    <mergeCell ref="F168:H168"/>
    <mergeCell ref="A158:C158"/>
    <mergeCell ref="F158:G158"/>
    <mergeCell ref="A159:C159"/>
    <mergeCell ref="F159:G159"/>
    <mergeCell ref="A161:D161"/>
    <mergeCell ref="F161:G161"/>
    <mergeCell ref="A160:C160"/>
    <mergeCell ref="F160:G160"/>
    <mergeCell ref="A183:H183"/>
    <mergeCell ref="A184:H184"/>
    <mergeCell ref="A186:H186"/>
    <mergeCell ref="A188:H188"/>
    <mergeCell ref="F149:G149"/>
    <mergeCell ref="F152:G152"/>
    <mergeCell ref="A177:C177"/>
    <mergeCell ref="F177:G177"/>
    <mergeCell ref="A178:D178"/>
    <mergeCell ref="F178:G178"/>
    <mergeCell ref="A180:D180"/>
    <mergeCell ref="A181:H181"/>
    <mergeCell ref="A172:D172"/>
    <mergeCell ref="F172:G172"/>
    <mergeCell ref="A175:C175"/>
    <mergeCell ref="F175:H175"/>
    <mergeCell ref="A176:C176"/>
    <mergeCell ref="F176:G176"/>
    <mergeCell ref="A169:C169"/>
    <mergeCell ref="F169:G169"/>
    <mergeCell ref="A170:C170"/>
    <mergeCell ref="F170:G170"/>
    <mergeCell ref="A171:C171"/>
    <mergeCell ref="F171:G17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ODRŽAVANJA 2023.</vt:lpstr>
    </vt:vector>
  </TitlesOfParts>
  <Company>Investintech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Ivana Svetec</cp:lastModifiedBy>
  <cp:lastPrinted>2022-12-06T12:16:51Z</cp:lastPrinted>
  <dcterms:created xsi:type="dcterms:W3CDTF">2018-11-14T04:36:34Z</dcterms:created>
  <dcterms:modified xsi:type="dcterms:W3CDTF">2022-12-06T12:16:56Z</dcterms:modified>
</cp:coreProperties>
</file>