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klekovic\Documents\2021.g\vijeće\37. sjednica\konačni akti\točka 4\"/>
    </mc:Choice>
  </mc:AlternateContent>
  <bookViews>
    <workbookView xWindow="-120" yWindow="-120" windowWidth="29040" windowHeight="15840"/>
  </bookViews>
  <sheets>
    <sheet name="List1" sheetId="1" r:id="rId1"/>
    <sheet name="List2" sheetId="2" r:id="rId2"/>
    <sheet name="Lis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6" i="1" l="1"/>
  <c r="E66" i="1"/>
  <c r="G66" i="1" l="1"/>
  <c r="H61" i="1" l="1"/>
  <c r="F61" i="1"/>
  <c r="F71" i="1" s="1"/>
  <c r="H54" i="1"/>
  <c r="F54" i="1"/>
  <c r="F70" i="1" s="1"/>
  <c r="H42" i="1"/>
  <c r="F42" i="1"/>
  <c r="F68" i="1" s="1"/>
  <c r="H36" i="1"/>
  <c r="F36" i="1"/>
  <c r="F67" i="1" s="1"/>
  <c r="H24" i="1"/>
  <c r="F24" i="1"/>
  <c r="F65" i="1" s="1"/>
  <c r="F13" i="1"/>
  <c r="F17" i="1" s="1"/>
  <c r="F64" i="1" s="1"/>
  <c r="F72" i="1" l="1"/>
  <c r="E61" i="1"/>
  <c r="E71" i="1" s="1"/>
  <c r="G71" i="1" s="1"/>
  <c r="E54" i="1"/>
  <c r="E70" i="1" s="1"/>
  <c r="G70" i="1" s="1"/>
  <c r="E42" i="1"/>
  <c r="E68" i="1" s="1"/>
  <c r="G68" i="1" s="1"/>
  <c r="E36" i="1"/>
  <c r="E67" i="1" s="1"/>
  <c r="G67" i="1" s="1"/>
  <c r="E31" i="1"/>
  <c r="E24" i="1"/>
  <c r="E65" i="1" s="1"/>
  <c r="G65" i="1" s="1"/>
  <c r="H13" i="1"/>
  <c r="H17" i="1" s="1"/>
  <c r="E13" i="1"/>
  <c r="E17" i="1" s="1"/>
  <c r="E64" i="1" s="1"/>
  <c r="E72" i="1" s="1"/>
  <c r="G72" i="1" l="1"/>
  <c r="G64" i="1"/>
</calcChain>
</file>

<file path=xl/sharedStrings.xml><?xml version="1.0" encoding="utf-8"?>
<sst xmlns="http://schemas.openxmlformats.org/spreadsheetml/2006/main" count="147" uniqueCount="86">
  <si>
    <t xml:space="preserve"> </t>
  </si>
  <si>
    <t xml:space="preserve">                        </t>
  </si>
  <si>
    <t xml:space="preserve">                                    </t>
  </si>
  <si>
    <t>PLAN</t>
  </si>
  <si>
    <t>IZVRŠENJE</t>
  </si>
  <si>
    <t xml:space="preserve">         </t>
  </si>
  <si>
    <t xml:space="preserve">            MARINKO ŽIC</t>
  </si>
  <si>
    <t xml:space="preserve">              </t>
  </si>
  <si>
    <t xml:space="preserve">    Članak 1. </t>
  </si>
  <si>
    <t>IZVJEŠĆE O IZVRŠENJU PROGRAMA</t>
  </si>
  <si>
    <t xml:space="preserve">KLASA: </t>
  </si>
  <si>
    <t xml:space="preserve">URBROJ: </t>
  </si>
  <si>
    <t>Članak 2.</t>
  </si>
  <si>
    <t>1. ODRŽAVANJE NERAZVRSTANIH CESTA</t>
  </si>
  <si>
    <t>OPIS</t>
  </si>
  <si>
    <t>POZICIJA</t>
  </si>
  <si>
    <t>IZVOR FINANCIRANJA</t>
  </si>
  <si>
    <t>1. Redovito održavanje nerazvrstanih cesta</t>
  </si>
  <si>
    <t>komunalna naknada</t>
  </si>
  <si>
    <t>a) uklanjanje pijeska sa prometnica, održavanje rigola, posipavanje solju, košenje raslinja uz rub prometnice i tretiranje pesticidima</t>
  </si>
  <si>
    <t>R360</t>
  </si>
  <si>
    <t>b) održavanje horizontalne i vertikalne signalizacije</t>
  </si>
  <si>
    <t>R373</t>
  </si>
  <si>
    <t>2. Izvanredno održavanje nerazvrstanih cesta</t>
  </si>
  <si>
    <t>R205</t>
  </si>
  <si>
    <t>-</t>
  </si>
  <si>
    <t>UKUPNO ODRŽAVANJE NERAZVRSTANIH CESTA</t>
  </si>
  <si>
    <t>2. ODRŽAVANJE JAVNIH POVRŠINA NA KOJIMA NIJE DOPUŠTEN PROMET MOTORNIM VOZILIMA</t>
  </si>
  <si>
    <t>1. Uređenje i čišćenje plaža</t>
  </si>
  <si>
    <t>2. DDD mjere</t>
  </si>
  <si>
    <t>ekološka pristojba</t>
  </si>
  <si>
    <t>3. Izvanredna održavanja</t>
  </si>
  <si>
    <t>R204</t>
  </si>
  <si>
    <t>UKUPNO ODRŽAVANJE JAVNIH POVRŠINA NA KOJIMA NIJE DOPUŠTEN PROMET MOTORNIM VOZILIMA</t>
  </si>
  <si>
    <t>3. ODRŽAVANJE GRAĐEVINA JAVNE ODVODNJE OBORINSKIH VODA</t>
  </si>
  <si>
    <t>1. Redovito održavanje građevina javne odvodnje oborinskih voda</t>
  </si>
  <si>
    <t>R206</t>
  </si>
  <si>
    <t>UKUPNO ODRŽAVANJE GRAĐEVINA JAVNE ODVODNJE OBORINSKIH VODA</t>
  </si>
  <si>
    <t>4. ODRŽAVANJE JAVNIH ZELENIH POVRŠINA</t>
  </si>
  <si>
    <t>1. Redovno održavanje javnih zelenih površina</t>
  </si>
  <si>
    <t>R203</t>
  </si>
  <si>
    <t>2. Održavanje dječjeg igrališta "Pod Gušternu</t>
  </si>
  <si>
    <t>UKUPNO ODRŽAVANJE JAVNIH ZELENIH POVRŠINA</t>
  </si>
  <si>
    <t>5. ODRŽAVANJE GRAĐEVINA, UREĐAJA I PREDMETA JAVNE NAMJENE</t>
  </si>
  <si>
    <t>1. Održavanje klupa, koševa za otpad i pseći izmet</t>
  </si>
  <si>
    <t>2. Održavanje Božićno - novogodišnje dekoracije i iluminacije</t>
  </si>
  <si>
    <t>R207</t>
  </si>
  <si>
    <t>UKUPNO ODRŽAVANJE GRAĐEVINA, UREĐAJA I PREDMETA JAVNE NAMJENE</t>
  </si>
  <si>
    <t>6. ODRŽAVANJE GROBLJA I KREMATORIJA UNUTAR GROBLJA</t>
  </si>
  <si>
    <t>7. ODRŽAVANJE ČISTOĆE JAVNIH POVRŠINA</t>
  </si>
  <si>
    <t>1. Redovito održavanje čistoće javnih površina (strojno i ručno čišćenje, pražnjenje kanti za otpad i odvoz otpada - KD Črnika)</t>
  </si>
  <si>
    <t>2. Deponij Lovački dom</t>
  </si>
  <si>
    <t>3. Deponij Treskavac</t>
  </si>
  <si>
    <t>R331</t>
  </si>
  <si>
    <t>3. Sakupljanje i zbrinjavanje lešina životinja i ostalih nusproizvoda s javnih površina - sklonište za životinje</t>
  </si>
  <si>
    <t>R357</t>
  </si>
  <si>
    <t>UKUPNO ODRŽAVANJE ČISTOĆE JAVNIH POVRŠINA</t>
  </si>
  <si>
    <t>8. ODRŽAVANJE JAVNE RASVJETE</t>
  </si>
  <si>
    <t>1. Redovno održavanje javne rasvjete</t>
  </si>
  <si>
    <t>R202</t>
  </si>
  <si>
    <t>3. Izmicanje javne rasvjete iz trafostanica</t>
  </si>
  <si>
    <t>R561</t>
  </si>
  <si>
    <t>4. Troškovi električne energije za javnu rasvjetu</t>
  </si>
  <si>
    <t>R201</t>
  </si>
  <si>
    <t>UKUPNO ODRŽAVANJE JAVNE RASVJETE</t>
  </si>
  <si>
    <t>REKAPITULACIJA</t>
  </si>
  <si>
    <t>3. održavanje građevina javne odvodnje oborinskih voda</t>
  </si>
  <si>
    <t>4. održavanje javnih zelenih površina</t>
  </si>
  <si>
    <t>5. održavanje građevina, uređaja i predmeta javne namjene</t>
  </si>
  <si>
    <t>6. održavanje groblja i krematorija unutar groblja</t>
  </si>
  <si>
    <t>7. održavanje čistoće javnih površina</t>
  </si>
  <si>
    <t>8. održavanje javne rasvjete</t>
  </si>
  <si>
    <t>UKUPNO</t>
  </si>
  <si>
    <t>POSTOTAK IZVRŠENJA</t>
  </si>
  <si>
    <t>1. održavanje nerazvrstanih cesta</t>
  </si>
  <si>
    <t>2. održavanje javnih površina na kojima nije dopušten promet motornim vozilima</t>
  </si>
  <si>
    <t>U 2020.GODINI</t>
  </si>
  <si>
    <t>R204.3</t>
  </si>
  <si>
    <t>R209.1</t>
  </si>
  <si>
    <t>R203.1</t>
  </si>
  <si>
    <t xml:space="preserve">Punat, ___. ožujka 2021. godine                                                                                                                                       </t>
  </si>
  <si>
    <t xml:space="preserve">Na temelju članka 74. Zakona o komunalnom gospodarstvu ("Narodne novine" broj 68/18, 110/18 i 32/20)  i članka 45. Statuta Općine Punat ("Službene novine Primorsko- goranske županije" broj 8/18, 10/19, 3/20 i 3/21), podnosim </t>
  </si>
  <si>
    <t>OPĆINSKI NAČELNIK</t>
  </si>
  <si>
    <t>ODRŽAVANJA KOMUNALNE INFRASTRUKTURE NA PODRUČJU OPĆINE PUNAT</t>
  </si>
  <si>
    <t>Program održavanja komunalne infrastrukture na području Općine Punat u 2020. godini ("Službene novine Primorsko goranske županije" broj  34/19, 21/20 i 41/20) izvršen je u 2020. godini, kako slijedi:</t>
  </si>
  <si>
    <t>Izvješće o izvršenju Programa održavanja komunalne infrastrukture na području Općine Punat za 2020. godinu stupa na snagu danom donošenja, a objavit će se u "Službenim novinama Primorsko-goranske županije".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</si>
</sst>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color rgb="FFFF0000"/>
      <name val="Arial"/>
      <family val="2"/>
      <charset val="238"/>
    </font>
    <font>
      <sz val="8"/>
      <name val="Times New Roman Bold"/>
      <family val="2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left"/>
    </xf>
    <xf numFmtId="0" fontId="1" fillId="2" borderId="0" xfId="0" applyFont="1" applyFill="1"/>
    <xf numFmtId="0" fontId="3" fillId="2" borderId="0" xfId="0" applyFont="1" applyFill="1"/>
    <xf numFmtId="49" fontId="0" fillId="0" borderId="0" xfId="0" applyNumberFormat="1" applyAlignment="1">
      <alignment horizontal="left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wrapText="1"/>
    </xf>
    <xf numFmtId="0" fontId="8" fillId="0" borderId="0" xfId="0" applyFont="1"/>
    <xf numFmtId="0" fontId="8" fillId="0" borderId="1" xfId="0" applyFont="1" applyBorder="1"/>
    <xf numFmtId="4" fontId="9" fillId="0" borderId="1" xfId="0" applyNumberFormat="1" applyFont="1" applyBorder="1"/>
    <xf numFmtId="2" fontId="8" fillId="0" borderId="0" xfId="0" applyNumberFormat="1" applyFont="1" applyAlignment="1">
      <alignment horizontal="center"/>
    </xf>
    <xf numFmtId="4" fontId="8" fillId="0" borderId="0" xfId="0" applyNumberFormat="1" applyFont="1"/>
    <xf numFmtId="2" fontId="9" fillId="0" borderId="1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4" fontId="9" fillId="0" borderId="0" xfId="0" applyNumberFormat="1" applyFont="1"/>
    <xf numFmtId="4" fontId="0" fillId="0" borderId="0" xfId="0" applyNumberFormat="1"/>
    <xf numFmtId="0" fontId="8" fillId="0" borderId="0" xfId="0" applyFont="1" applyAlignment="1">
      <alignment horizontal="center"/>
    </xf>
    <xf numFmtId="2" fontId="8" fillId="0" borderId="1" xfId="0" applyNumberFormat="1" applyFont="1" applyBorder="1" applyAlignment="1">
      <alignment horizontal="center"/>
    </xf>
    <xf numFmtId="4" fontId="8" fillId="0" borderId="1" xfId="0" applyNumberFormat="1" applyFont="1" applyBorder="1"/>
    <xf numFmtId="0" fontId="9" fillId="0" borderId="0" xfId="0" applyFont="1" applyAlignment="1">
      <alignment horizontal="left" wrapText="1"/>
    </xf>
    <xf numFmtId="0" fontId="8" fillId="0" borderId="1" xfId="0" applyFont="1" applyBorder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left"/>
    </xf>
    <xf numFmtId="0" fontId="10" fillId="0" borderId="0" xfId="0" applyFont="1"/>
    <xf numFmtId="1" fontId="10" fillId="0" borderId="0" xfId="0" applyNumberFormat="1" applyFont="1"/>
    <xf numFmtId="4" fontId="9" fillId="0" borderId="3" xfId="0" applyNumberFormat="1" applyFont="1" applyBorder="1"/>
    <xf numFmtId="0" fontId="0" fillId="0" borderId="3" xfId="0" applyBorder="1"/>
    <xf numFmtId="4" fontId="8" fillId="0" borderId="0" xfId="0" applyNumberFormat="1" applyFont="1" applyBorder="1"/>
    <xf numFmtId="0" fontId="9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" fontId="4" fillId="0" borderId="0" xfId="0" applyNumberFormat="1" applyFont="1"/>
    <xf numFmtId="4" fontId="8" fillId="0" borderId="1" xfId="0" applyNumberFormat="1" applyFont="1" applyFill="1" applyBorder="1"/>
    <xf numFmtId="4" fontId="8" fillId="0" borderId="0" xfId="0" applyNumberFormat="1" applyFont="1" applyFill="1"/>
    <xf numFmtId="0" fontId="7" fillId="0" borderId="0" xfId="0" applyFont="1" applyAlignment="1">
      <alignment horizontal="center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3" fillId="0" borderId="0" xfId="0" applyNumberFormat="1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9" fillId="0" borderId="3" xfId="0" applyFont="1" applyBorder="1" applyAlignment="1">
      <alignment horizontal="left" wrapText="1"/>
    </xf>
    <xf numFmtId="49" fontId="0" fillId="0" borderId="0" xfId="0" applyNumberFormat="1" applyAlignment="1">
      <alignment horizontal="left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9" fillId="0" borderId="2" xfId="0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</xdr:row>
          <xdr:rowOff>0</xdr:rowOff>
        </xdr:from>
        <xdr:to>
          <xdr:col>9</xdr:col>
          <xdr:colOff>304800</xdr:colOff>
          <xdr:row>4</xdr:row>
          <xdr:rowOff>66675</xdr:rowOff>
        </xdr:to>
        <xdr:sp macro="" textlink="">
          <xdr:nvSpPr>
            <xdr:cNvPr id="1025" name="ComboBox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/>
  <dimension ref="A1:J96"/>
  <sheetViews>
    <sheetView tabSelected="1" zoomScale="120" zoomScaleNormal="120" workbookViewId="0">
      <selection activeCell="G79" sqref="G79"/>
    </sheetView>
  </sheetViews>
  <sheetFormatPr defaultRowHeight="12.75" x14ac:dyDescent="0.2"/>
  <cols>
    <col min="1" max="1" width="46.7109375" customWidth="1"/>
    <col min="4" max="4" width="7.85546875" customWidth="1"/>
    <col min="5" max="5" width="12.28515625" customWidth="1"/>
    <col min="6" max="6" width="13.5703125" customWidth="1"/>
    <col min="7" max="7" width="21.28515625" customWidth="1"/>
    <col min="8" max="8" width="9.85546875" customWidth="1"/>
    <col min="10" max="10" width="11.7109375" bestFit="1" customWidth="1"/>
  </cols>
  <sheetData>
    <row r="1" spans="1:8" ht="24" customHeight="1" x14ac:dyDescent="0.2">
      <c r="A1" s="51" t="s">
        <v>81</v>
      </c>
      <c r="B1" s="51"/>
      <c r="C1" s="51"/>
      <c r="D1" s="51"/>
      <c r="E1" s="51"/>
      <c r="F1" s="51"/>
      <c r="G1" s="51"/>
      <c r="H1" s="51"/>
    </row>
    <row r="2" spans="1:8" ht="9" customHeight="1" x14ac:dyDescent="0.2">
      <c r="A2" s="13"/>
      <c r="B2" s="13"/>
      <c r="C2" s="13"/>
      <c r="D2" s="13"/>
      <c r="E2" s="13"/>
      <c r="F2" s="16"/>
      <c r="G2" s="13"/>
      <c r="H2" s="14"/>
    </row>
    <row r="3" spans="1:8" x14ac:dyDescent="0.2">
      <c r="A3" s="52" t="s">
        <v>9</v>
      </c>
      <c r="B3" s="52"/>
      <c r="C3" s="52"/>
      <c r="D3" s="52"/>
      <c r="E3" s="52"/>
      <c r="F3" s="52"/>
      <c r="G3" s="52"/>
      <c r="H3" s="52"/>
    </row>
    <row r="4" spans="1:8" x14ac:dyDescent="0.2">
      <c r="A4" s="52" t="s">
        <v>83</v>
      </c>
      <c r="B4" s="52"/>
      <c r="C4" s="52"/>
      <c r="D4" s="52"/>
      <c r="E4" s="52"/>
      <c r="F4" s="52"/>
      <c r="G4" s="52"/>
      <c r="H4" s="52"/>
    </row>
    <row r="5" spans="1:8" x14ac:dyDescent="0.2">
      <c r="A5" s="52" t="s">
        <v>76</v>
      </c>
      <c r="B5" s="52"/>
      <c r="C5" s="52"/>
      <c r="D5" s="52"/>
      <c r="E5" s="52"/>
      <c r="F5" s="52"/>
      <c r="G5" s="52"/>
      <c r="H5" s="52"/>
    </row>
    <row r="6" spans="1:8" x14ac:dyDescent="0.2">
      <c r="A6" s="2"/>
      <c r="B6" s="1"/>
      <c r="C6" s="1"/>
      <c r="D6" s="1"/>
      <c r="E6" s="1"/>
      <c r="F6" s="1"/>
      <c r="G6" s="1"/>
      <c r="H6" s="1"/>
    </row>
    <row r="7" spans="1:8" x14ac:dyDescent="0.2">
      <c r="A7" s="52" t="s">
        <v>8</v>
      </c>
      <c r="B7" s="52"/>
      <c r="C7" s="52"/>
      <c r="D7" s="52"/>
      <c r="E7" s="52"/>
      <c r="F7" s="52"/>
      <c r="G7" s="52"/>
      <c r="H7" s="52"/>
    </row>
    <row r="8" spans="1:8" x14ac:dyDescent="0.2">
      <c r="A8" s="12"/>
      <c r="B8" s="11"/>
      <c r="C8" s="11"/>
      <c r="D8" s="11"/>
      <c r="E8" s="2"/>
      <c r="F8" s="2"/>
      <c r="G8" s="1"/>
      <c r="H8" s="11"/>
    </row>
    <row r="9" spans="1:8" ht="25.5" customHeight="1" x14ac:dyDescent="0.2">
      <c r="A9" s="53" t="s">
        <v>84</v>
      </c>
      <c r="B9" s="53"/>
      <c r="C9" s="53"/>
      <c r="D9" s="53"/>
      <c r="E9" s="53"/>
      <c r="F9" s="53"/>
      <c r="G9" s="53"/>
      <c r="H9" s="53"/>
    </row>
    <row r="10" spans="1:8" x14ac:dyDescent="0.2">
      <c r="A10" s="1"/>
      <c r="B10" s="1"/>
      <c r="C10" s="1"/>
      <c r="D10" s="1"/>
      <c r="E10" s="2"/>
      <c r="F10" s="2"/>
      <c r="G10" s="1"/>
      <c r="H10" s="2"/>
    </row>
    <row r="11" spans="1:8" x14ac:dyDescent="0.2">
      <c r="A11" s="56" t="s">
        <v>13</v>
      </c>
      <c r="B11" s="56"/>
      <c r="C11" s="56"/>
      <c r="D11" s="56"/>
      <c r="E11" s="56"/>
      <c r="F11" s="56"/>
      <c r="G11" s="56"/>
      <c r="H11" s="56"/>
    </row>
    <row r="12" spans="1:8" x14ac:dyDescent="0.2">
      <c r="A12" s="57" t="s">
        <v>14</v>
      </c>
      <c r="B12" s="57"/>
      <c r="C12" s="57"/>
      <c r="D12" s="17" t="s">
        <v>15</v>
      </c>
      <c r="E12" s="26" t="s">
        <v>3</v>
      </c>
      <c r="F12" s="26" t="s">
        <v>4</v>
      </c>
      <c r="G12" s="57" t="s">
        <v>16</v>
      </c>
      <c r="H12" s="57"/>
    </row>
    <row r="13" spans="1:8" ht="13.5" thickBot="1" x14ac:dyDescent="0.25">
      <c r="A13" s="62" t="s">
        <v>17</v>
      </c>
      <c r="B13" s="62"/>
      <c r="C13" s="62"/>
      <c r="D13" s="18"/>
      <c r="E13" s="19">
        <f>SUM(E14,E15)</f>
        <v>134512.5</v>
      </c>
      <c r="F13" s="19">
        <f>SUM(F14,F15)</f>
        <v>134512.49</v>
      </c>
      <c r="G13" s="38" t="s">
        <v>18</v>
      </c>
      <c r="H13" s="19">
        <f>SUM(H14,H15)</f>
        <v>134512.5</v>
      </c>
    </row>
    <row r="14" spans="1:8" ht="38.25" customHeight="1" x14ac:dyDescent="0.2">
      <c r="A14" s="59" t="s">
        <v>19</v>
      </c>
      <c r="B14" s="59"/>
      <c r="C14" s="59"/>
      <c r="D14" s="20" t="s">
        <v>20</v>
      </c>
      <c r="E14" s="21">
        <v>89062.5</v>
      </c>
      <c r="F14" s="21">
        <v>89062.5</v>
      </c>
      <c r="G14" s="26" t="s">
        <v>18</v>
      </c>
      <c r="H14" s="21">
        <v>89062.5</v>
      </c>
    </row>
    <row r="15" spans="1:8" ht="15.75" customHeight="1" x14ac:dyDescent="0.2">
      <c r="A15" s="59" t="s">
        <v>21</v>
      </c>
      <c r="B15" s="59"/>
      <c r="C15" s="59"/>
      <c r="D15" s="20" t="s">
        <v>22</v>
      </c>
      <c r="E15" s="21">
        <v>45450</v>
      </c>
      <c r="F15" s="21">
        <v>45449.99</v>
      </c>
      <c r="G15" s="26" t="s">
        <v>18</v>
      </c>
      <c r="H15" s="21">
        <v>45450</v>
      </c>
    </row>
    <row r="16" spans="1:8" ht="14.25" customHeight="1" thickBot="1" x14ac:dyDescent="0.25">
      <c r="A16" s="61" t="s">
        <v>23</v>
      </c>
      <c r="B16" s="61"/>
      <c r="C16" s="61"/>
      <c r="D16" s="22" t="s">
        <v>24</v>
      </c>
      <c r="E16" s="19">
        <v>0</v>
      </c>
      <c r="F16" s="19">
        <v>0</v>
      </c>
      <c r="G16" s="30" t="s">
        <v>25</v>
      </c>
      <c r="H16" s="19">
        <v>0</v>
      </c>
    </row>
    <row r="17" spans="1:8" ht="21.75" customHeight="1" x14ac:dyDescent="0.2">
      <c r="A17" s="60" t="s">
        <v>26</v>
      </c>
      <c r="B17" s="60"/>
      <c r="C17" s="60"/>
      <c r="D17" s="23"/>
      <c r="E17" s="24">
        <f>SUM(E16+E13)</f>
        <v>134512.5</v>
      </c>
      <c r="F17" s="24">
        <f>SUM(F16+F13)</f>
        <v>134512.49</v>
      </c>
      <c r="G17" s="39"/>
      <c r="H17" s="24">
        <f>SUM(H16+H13)</f>
        <v>134512.5</v>
      </c>
    </row>
    <row r="18" spans="1:8" x14ac:dyDescent="0.2">
      <c r="H18" s="25"/>
    </row>
    <row r="19" spans="1:8" x14ac:dyDescent="0.2">
      <c r="A19" s="56" t="s">
        <v>27</v>
      </c>
      <c r="B19" s="56"/>
      <c r="C19" s="56"/>
      <c r="D19" s="56"/>
      <c r="E19" s="56"/>
      <c r="F19" s="56"/>
      <c r="G19" s="56"/>
      <c r="H19" s="56"/>
    </row>
    <row r="20" spans="1:8" x14ac:dyDescent="0.2">
      <c r="A20" s="57" t="s">
        <v>14</v>
      </c>
      <c r="B20" s="57"/>
      <c r="C20" s="57"/>
      <c r="D20" s="17" t="s">
        <v>15</v>
      </c>
      <c r="E20" s="26" t="s">
        <v>3</v>
      </c>
      <c r="F20" s="26" t="s">
        <v>4</v>
      </c>
      <c r="G20" s="57" t="s">
        <v>16</v>
      </c>
      <c r="H20" s="57"/>
    </row>
    <row r="21" spans="1:8" x14ac:dyDescent="0.2">
      <c r="A21" s="58" t="s">
        <v>28</v>
      </c>
      <c r="B21" s="58"/>
      <c r="C21" s="58"/>
      <c r="D21" s="26" t="s">
        <v>77</v>
      </c>
      <c r="E21" s="42">
        <v>118324.63</v>
      </c>
      <c r="F21" s="21">
        <v>191163.76</v>
      </c>
      <c r="G21" s="26" t="s">
        <v>18</v>
      </c>
      <c r="H21" s="21">
        <v>118324.63</v>
      </c>
    </row>
    <row r="22" spans="1:8" x14ac:dyDescent="0.2">
      <c r="A22" s="58" t="s">
        <v>29</v>
      </c>
      <c r="B22" s="58"/>
      <c r="C22" s="58"/>
      <c r="D22" s="26" t="s">
        <v>78</v>
      </c>
      <c r="E22" s="21">
        <v>31000</v>
      </c>
      <c r="F22" s="21">
        <v>30397.5</v>
      </c>
      <c r="G22" s="47" t="s">
        <v>18</v>
      </c>
      <c r="H22" s="21">
        <v>31000</v>
      </c>
    </row>
    <row r="23" spans="1:8" ht="27" customHeight="1" thickBot="1" x14ac:dyDescent="0.25">
      <c r="A23" s="54" t="s">
        <v>31</v>
      </c>
      <c r="B23" s="54"/>
      <c r="C23" s="54"/>
      <c r="D23" s="27" t="s">
        <v>32</v>
      </c>
      <c r="E23" s="28">
        <v>57552.57</v>
      </c>
      <c r="F23" s="41">
        <v>57552.57</v>
      </c>
      <c r="G23" s="30" t="s">
        <v>18</v>
      </c>
      <c r="H23" s="41">
        <v>57552.57</v>
      </c>
    </row>
    <row r="24" spans="1:8" ht="24.75" customHeight="1" x14ac:dyDescent="0.2">
      <c r="A24" s="55" t="s">
        <v>33</v>
      </c>
      <c r="B24" s="55"/>
      <c r="C24" s="55"/>
      <c r="D24" s="55"/>
      <c r="E24" s="24">
        <f>SUM(E21:E23)</f>
        <v>206877.2</v>
      </c>
      <c r="F24" s="24">
        <f>SUM(F21:F23)</f>
        <v>279113.83</v>
      </c>
      <c r="H24" s="24">
        <f>SUM(H21:H23)</f>
        <v>206877.2</v>
      </c>
    </row>
    <row r="25" spans="1:8" x14ac:dyDescent="0.2">
      <c r="A25" s="29"/>
      <c r="B25" s="29"/>
      <c r="C25" s="29"/>
      <c r="D25" s="29"/>
      <c r="E25" s="24"/>
      <c r="F25" s="24"/>
      <c r="H25" s="25"/>
    </row>
    <row r="26" spans="1:8" x14ac:dyDescent="0.2">
      <c r="A26" s="56" t="s">
        <v>34</v>
      </c>
      <c r="B26" s="56"/>
      <c r="C26" s="56"/>
      <c r="D26" s="56"/>
      <c r="E26" s="56"/>
      <c r="F26" s="56"/>
      <c r="G26" s="56"/>
      <c r="H26" s="56"/>
    </row>
    <row r="27" spans="1:8" x14ac:dyDescent="0.2">
      <c r="A27" s="57" t="s">
        <v>14</v>
      </c>
      <c r="B27" s="57"/>
      <c r="C27" s="57"/>
      <c r="D27" s="17" t="s">
        <v>15</v>
      </c>
      <c r="E27" s="26" t="s">
        <v>3</v>
      </c>
      <c r="F27" s="26" t="s">
        <v>4</v>
      </c>
      <c r="G27" s="57" t="s">
        <v>16</v>
      </c>
      <c r="H27" s="57"/>
    </row>
    <row r="28" spans="1:8" ht="24.75" customHeight="1" thickBot="1" x14ac:dyDescent="0.25">
      <c r="A28" s="54" t="s">
        <v>35</v>
      </c>
      <c r="B28" s="54"/>
      <c r="C28" s="54"/>
      <c r="D28" s="30" t="s">
        <v>36</v>
      </c>
      <c r="E28" s="28">
        <v>41000</v>
      </c>
      <c r="F28" s="28">
        <v>40233.64</v>
      </c>
      <c r="G28" s="30" t="s">
        <v>18</v>
      </c>
      <c r="H28" s="28">
        <v>41000</v>
      </c>
    </row>
    <row r="29" spans="1:8" ht="26.25" customHeight="1" x14ac:dyDescent="0.2">
      <c r="A29" s="60" t="s">
        <v>37</v>
      </c>
      <c r="B29" s="60"/>
      <c r="C29" s="60"/>
      <c r="D29" s="23"/>
      <c r="E29" s="24">
        <v>41000</v>
      </c>
      <c r="F29" s="24">
        <v>40233.64</v>
      </c>
      <c r="G29" s="26"/>
      <c r="H29" s="24">
        <v>40233.64</v>
      </c>
    </row>
    <row r="30" spans="1:8" x14ac:dyDescent="0.2">
      <c r="C30" s="31"/>
      <c r="E30" s="31"/>
      <c r="F30" s="31"/>
      <c r="H30" s="25"/>
    </row>
    <row r="31" spans="1:8" ht="14.25" customHeight="1" x14ac:dyDescent="0.2">
      <c r="A31" s="60" t="s">
        <v>38</v>
      </c>
      <c r="B31" s="60"/>
      <c r="C31" s="60"/>
      <c r="D31" s="23"/>
      <c r="E31" s="24">
        <f>SUM(E30+E26)</f>
        <v>0</v>
      </c>
      <c r="F31" s="24"/>
      <c r="G31" s="26"/>
      <c r="H31" s="21"/>
    </row>
    <row r="32" spans="1:8" x14ac:dyDescent="0.2">
      <c r="A32" s="57" t="s">
        <v>14</v>
      </c>
      <c r="B32" s="57"/>
      <c r="C32" s="57"/>
      <c r="D32" s="17" t="s">
        <v>15</v>
      </c>
      <c r="E32" s="26" t="s">
        <v>3</v>
      </c>
      <c r="F32" s="26" t="s">
        <v>4</v>
      </c>
      <c r="G32" s="57" t="s">
        <v>16</v>
      </c>
      <c r="H32" s="57"/>
    </row>
    <row r="33" spans="1:8" x14ac:dyDescent="0.2">
      <c r="A33" s="58" t="s">
        <v>39</v>
      </c>
      <c r="B33" s="58"/>
      <c r="C33" s="58"/>
      <c r="D33" s="26" t="s">
        <v>40</v>
      </c>
      <c r="E33" s="21">
        <v>1004067.9</v>
      </c>
      <c r="F33" s="21">
        <v>1004067.93</v>
      </c>
      <c r="G33" s="26" t="s">
        <v>18</v>
      </c>
      <c r="H33" s="21">
        <v>1004067.9</v>
      </c>
    </row>
    <row r="34" spans="1:8" x14ac:dyDescent="0.2">
      <c r="A34" s="32"/>
      <c r="B34" s="32"/>
      <c r="C34" s="32"/>
      <c r="D34" s="26" t="s">
        <v>79</v>
      </c>
      <c r="E34" s="21">
        <v>22158.58</v>
      </c>
      <c r="F34" s="21">
        <v>22158.58</v>
      </c>
      <c r="G34" s="26" t="s">
        <v>30</v>
      </c>
      <c r="H34" s="21">
        <v>22158.58</v>
      </c>
    </row>
    <row r="35" spans="1:8" ht="13.5" thickBot="1" x14ac:dyDescent="0.25">
      <c r="A35" s="58" t="s">
        <v>41</v>
      </c>
      <c r="B35" s="58"/>
      <c r="C35" s="58"/>
      <c r="D35" s="26" t="s">
        <v>32</v>
      </c>
      <c r="E35" s="28">
        <v>18000</v>
      </c>
      <c r="F35" s="28">
        <v>18000</v>
      </c>
      <c r="G35" s="30" t="s">
        <v>18</v>
      </c>
      <c r="H35" s="28">
        <v>18000</v>
      </c>
    </row>
    <row r="36" spans="1:8" x14ac:dyDescent="0.2">
      <c r="A36" s="55" t="s">
        <v>42</v>
      </c>
      <c r="B36" s="55"/>
      <c r="C36" s="55"/>
      <c r="D36" s="55"/>
      <c r="E36" s="24">
        <f>SUM(E32:E35)</f>
        <v>1044226.48</v>
      </c>
      <c r="F36" s="24">
        <f>SUM(F32:F35)</f>
        <v>1044226.51</v>
      </c>
      <c r="H36" s="24">
        <f>SUM(H32:H35)</f>
        <v>1044226.48</v>
      </c>
    </row>
    <row r="37" spans="1:8" x14ac:dyDescent="0.2">
      <c r="B37" s="33"/>
      <c r="C37" s="33"/>
      <c r="D37" s="33"/>
      <c r="H37" s="25"/>
    </row>
    <row r="38" spans="1:8" x14ac:dyDescent="0.2">
      <c r="A38" s="31" t="s">
        <v>43</v>
      </c>
      <c r="H38" s="25"/>
    </row>
    <row r="39" spans="1:8" x14ac:dyDescent="0.2">
      <c r="A39" s="57" t="s">
        <v>14</v>
      </c>
      <c r="B39" s="57"/>
      <c r="C39" s="57"/>
      <c r="D39" s="17" t="s">
        <v>15</v>
      </c>
      <c r="E39" s="26" t="s">
        <v>3</v>
      </c>
      <c r="F39" s="26" t="s">
        <v>4</v>
      </c>
      <c r="G39" s="57" t="s">
        <v>16</v>
      </c>
      <c r="H39" s="57"/>
    </row>
    <row r="40" spans="1:8" x14ac:dyDescent="0.2">
      <c r="A40" s="58" t="s">
        <v>44</v>
      </c>
      <c r="B40" s="58"/>
      <c r="C40" s="58"/>
      <c r="D40" s="26" t="s">
        <v>32</v>
      </c>
      <c r="E40" s="21">
        <v>33375</v>
      </c>
      <c r="F40" s="21">
        <v>33375</v>
      </c>
      <c r="G40" s="26" t="s">
        <v>18</v>
      </c>
      <c r="H40" s="21">
        <v>33375</v>
      </c>
    </row>
    <row r="41" spans="1:8" ht="14.25" customHeight="1" thickBot="1" x14ac:dyDescent="0.25">
      <c r="A41" s="54" t="s">
        <v>45</v>
      </c>
      <c r="B41" s="54"/>
      <c r="C41" s="54"/>
      <c r="D41" s="27" t="s">
        <v>46</v>
      </c>
      <c r="E41" s="28">
        <v>62500</v>
      </c>
      <c r="F41" s="28">
        <v>62500</v>
      </c>
      <c r="G41" s="30" t="s">
        <v>18</v>
      </c>
      <c r="H41" s="28">
        <v>62500</v>
      </c>
    </row>
    <row r="42" spans="1:8" ht="27" customHeight="1" x14ac:dyDescent="0.2">
      <c r="A42" s="55" t="s">
        <v>47</v>
      </c>
      <c r="B42" s="55"/>
      <c r="C42" s="55"/>
      <c r="D42" s="55"/>
      <c r="E42" s="24">
        <f>SUM(E39:E41)</f>
        <v>95875</v>
      </c>
      <c r="F42" s="24">
        <f>SUM(F39:F41)</f>
        <v>95875</v>
      </c>
      <c r="H42" s="24">
        <f>SUM(H39:H41)</f>
        <v>95875</v>
      </c>
    </row>
    <row r="43" spans="1:8" x14ac:dyDescent="0.2">
      <c r="D43" s="31"/>
      <c r="E43" s="31"/>
      <c r="F43" s="31"/>
      <c r="H43" s="25"/>
    </row>
    <row r="44" spans="1:8" x14ac:dyDescent="0.2">
      <c r="A44" s="31" t="s">
        <v>48</v>
      </c>
      <c r="H44" s="25"/>
    </row>
    <row r="45" spans="1:8" x14ac:dyDescent="0.2">
      <c r="A45" s="57" t="s">
        <v>14</v>
      </c>
      <c r="B45" s="57"/>
      <c r="C45" s="57"/>
      <c r="D45" s="17" t="s">
        <v>15</v>
      </c>
      <c r="E45" s="26" t="s">
        <v>3</v>
      </c>
      <c r="F45" s="26" t="s">
        <v>4</v>
      </c>
      <c r="G45" s="57" t="s">
        <v>16</v>
      </c>
      <c r="H45" s="57"/>
    </row>
    <row r="46" spans="1:8" x14ac:dyDescent="0.2">
      <c r="A46" s="58" t="s">
        <v>25</v>
      </c>
      <c r="B46" s="58"/>
      <c r="C46" s="58"/>
      <c r="D46" s="26" t="s">
        <v>25</v>
      </c>
      <c r="E46" s="21">
        <v>0</v>
      </c>
      <c r="F46" s="21">
        <v>0</v>
      </c>
      <c r="G46" s="26" t="s">
        <v>25</v>
      </c>
      <c r="H46" s="21">
        <v>0</v>
      </c>
    </row>
    <row r="47" spans="1:8" ht="15" customHeight="1" x14ac:dyDescent="0.2">
      <c r="A47" s="33"/>
      <c r="D47" s="33"/>
      <c r="H47" s="25"/>
    </row>
    <row r="48" spans="1:8" x14ac:dyDescent="0.2">
      <c r="A48" s="31" t="s">
        <v>49</v>
      </c>
      <c r="H48" s="25"/>
    </row>
    <row r="49" spans="1:8" x14ac:dyDescent="0.2">
      <c r="A49" s="57" t="s">
        <v>14</v>
      </c>
      <c r="B49" s="57"/>
      <c r="C49" s="57"/>
      <c r="D49" s="17" t="s">
        <v>15</v>
      </c>
      <c r="E49" s="26" t="s">
        <v>3</v>
      </c>
      <c r="F49" s="26" t="s">
        <v>4</v>
      </c>
      <c r="G49" s="57" t="s">
        <v>16</v>
      </c>
      <c r="H49" s="57"/>
    </row>
    <row r="50" spans="1:8" ht="27.75" customHeight="1" x14ac:dyDescent="0.2">
      <c r="A50" s="59" t="s">
        <v>50</v>
      </c>
      <c r="B50" s="59"/>
      <c r="C50" s="59"/>
      <c r="D50" s="26" t="s">
        <v>32</v>
      </c>
      <c r="E50" s="21">
        <v>431808.5</v>
      </c>
      <c r="F50" s="21">
        <v>358969.38</v>
      </c>
      <c r="G50" s="26" t="s">
        <v>18</v>
      </c>
      <c r="H50" s="21">
        <v>431808.5</v>
      </c>
    </row>
    <row r="51" spans="1:8" ht="27.75" customHeight="1" x14ac:dyDescent="0.2">
      <c r="A51" s="59" t="s">
        <v>51</v>
      </c>
      <c r="B51" s="59"/>
      <c r="C51" s="59"/>
      <c r="D51" s="26" t="s">
        <v>32</v>
      </c>
      <c r="E51" s="21">
        <v>86150</v>
      </c>
      <c r="F51" s="21">
        <v>86150</v>
      </c>
      <c r="G51" s="26" t="s">
        <v>18</v>
      </c>
      <c r="H51" s="21">
        <v>86150</v>
      </c>
    </row>
    <row r="52" spans="1:8" ht="27.75" customHeight="1" x14ac:dyDescent="0.2">
      <c r="A52" s="59" t="s">
        <v>52</v>
      </c>
      <c r="B52" s="59"/>
      <c r="C52" s="59"/>
      <c r="D52" s="26" t="s">
        <v>53</v>
      </c>
      <c r="E52" s="21">
        <v>70000</v>
      </c>
      <c r="F52" s="21">
        <v>69999.960000000006</v>
      </c>
      <c r="G52" s="26" t="s">
        <v>18</v>
      </c>
      <c r="H52" s="21">
        <v>69999.960000000006</v>
      </c>
    </row>
    <row r="53" spans="1:8" ht="27" customHeight="1" thickBot="1" x14ac:dyDescent="0.25">
      <c r="A53" s="54" t="s">
        <v>54</v>
      </c>
      <c r="B53" s="54"/>
      <c r="C53" s="54"/>
      <c r="D53" s="27" t="s">
        <v>55</v>
      </c>
      <c r="E53" s="28">
        <v>100000</v>
      </c>
      <c r="F53" s="28">
        <v>100472.9</v>
      </c>
      <c r="G53" s="30" t="s">
        <v>30</v>
      </c>
      <c r="H53" s="28">
        <v>100000</v>
      </c>
    </row>
    <row r="54" spans="1:8" x14ac:dyDescent="0.2">
      <c r="A54" s="55" t="s">
        <v>56</v>
      </c>
      <c r="B54" s="55"/>
      <c r="C54" s="55"/>
      <c r="D54" s="55"/>
      <c r="E54" s="24">
        <f>SUM(E49:E53)</f>
        <v>687958.5</v>
      </c>
      <c r="F54" s="24">
        <f>SUM(F49:F53)</f>
        <v>615592.24</v>
      </c>
      <c r="H54" s="24">
        <f>SUM(H49:H53)</f>
        <v>687958.46</v>
      </c>
    </row>
    <row r="55" spans="1:8" x14ac:dyDescent="0.2">
      <c r="A55" s="33"/>
      <c r="B55" s="34"/>
      <c r="C55" s="33"/>
      <c r="D55" s="33"/>
      <c r="E55" s="33"/>
      <c r="F55" s="33"/>
      <c r="H55" s="25"/>
    </row>
    <row r="56" spans="1:8" x14ac:dyDescent="0.2">
      <c r="A56" s="56" t="s">
        <v>57</v>
      </c>
      <c r="B56" s="56"/>
      <c r="C56" s="56"/>
      <c r="D56" s="56"/>
      <c r="E56" s="56"/>
      <c r="F56" s="56"/>
      <c r="G56" s="56"/>
      <c r="H56" s="56"/>
    </row>
    <row r="57" spans="1:8" x14ac:dyDescent="0.2">
      <c r="A57" s="57" t="s">
        <v>14</v>
      </c>
      <c r="B57" s="57"/>
      <c r="C57" s="57"/>
      <c r="D57" s="17" t="s">
        <v>15</v>
      </c>
      <c r="E57" s="26" t="s">
        <v>3</v>
      </c>
      <c r="F57" s="26" t="s">
        <v>4</v>
      </c>
      <c r="G57" s="57" t="s">
        <v>16</v>
      </c>
      <c r="H57" s="57"/>
    </row>
    <row r="58" spans="1:8" x14ac:dyDescent="0.2">
      <c r="A58" s="58" t="s">
        <v>58</v>
      </c>
      <c r="B58" s="58"/>
      <c r="C58" s="58"/>
      <c r="D58" s="26" t="s">
        <v>59</v>
      </c>
      <c r="E58" s="21">
        <v>110000</v>
      </c>
      <c r="F58" s="21">
        <v>108310.22</v>
      </c>
      <c r="G58" s="26" t="s">
        <v>18</v>
      </c>
      <c r="H58" s="21">
        <v>110000</v>
      </c>
    </row>
    <row r="59" spans="1:8" x14ac:dyDescent="0.2">
      <c r="A59" s="32" t="s">
        <v>60</v>
      </c>
      <c r="B59" s="32"/>
      <c r="C59" s="32"/>
      <c r="D59" s="26" t="s">
        <v>61</v>
      </c>
      <c r="E59" s="21">
        <v>15000</v>
      </c>
      <c r="F59" s="21">
        <v>14625</v>
      </c>
      <c r="G59" s="26" t="s">
        <v>18</v>
      </c>
      <c r="H59" s="21">
        <v>15000</v>
      </c>
    </row>
    <row r="60" spans="1:8" ht="14.25" customHeight="1" thickBot="1" x14ac:dyDescent="0.25">
      <c r="A60" s="54" t="s">
        <v>62</v>
      </c>
      <c r="B60" s="54"/>
      <c r="C60" s="54"/>
      <c r="D60" s="27" t="s">
        <v>63</v>
      </c>
      <c r="E60" s="28">
        <v>300000</v>
      </c>
      <c r="F60" s="37">
        <v>300943.96999999997</v>
      </c>
      <c r="G60" s="26" t="s">
        <v>18</v>
      </c>
      <c r="H60" s="37">
        <v>300000</v>
      </c>
    </row>
    <row r="61" spans="1:8" ht="27" customHeight="1" thickBot="1" x14ac:dyDescent="0.25">
      <c r="A61" s="50" t="s">
        <v>64</v>
      </c>
      <c r="B61" s="50"/>
      <c r="C61" s="50"/>
      <c r="D61" s="50"/>
      <c r="E61" s="35">
        <f>SUM(E58:E60)</f>
        <v>425000</v>
      </c>
      <c r="F61" s="35">
        <f>SUM(F58:F60)</f>
        <v>423879.18999999994</v>
      </c>
      <c r="G61" s="36"/>
      <c r="H61" s="35">
        <f>SUM(H58:H60)</f>
        <v>425000</v>
      </c>
    </row>
    <row r="62" spans="1:8" ht="13.5" thickTop="1" x14ac:dyDescent="0.2">
      <c r="D62" s="31"/>
      <c r="E62" s="31"/>
      <c r="F62" s="31"/>
      <c r="H62" s="25"/>
    </row>
    <row r="63" spans="1:8" x14ac:dyDescent="0.2">
      <c r="A63" s="2" t="s">
        <v>65</v>
      </c>
      <c r="D63" s="31"/>
      <c r="E63" s="43" t="s">
        <v>3</v>
      </c>
      <c r="F63" s="43" t="s">
        <v>4</v>
      </c>
      <c r="G63" s="45" t="s">
        <v>73</v>
      </c>
      <c r="H63" s="25"/>
    </row>
    <row r="64" spans="1:8" x14ac:dyDescent="0.2">
      <c r="A64" s="1" t="s">
        <v>74</v>
      </c>
      <c r="D64" s="31"/>
      <c r="E64" s="44">
        <f>E17</f>
        <v>134512.5</v>
      </c>
      <c r="F64" s="44">
        <f>F17</f>
        <v>134512.49</v>
      </c>
      <c r="G64" s="25">
        <f>F64/E64*100</f>
        <v>99.99999256574668</v>
      </c>
      <c r="H64" s="25"/>
    </row>
    <row r="65" spans="1:10" x14ac:dyDescent="0.2">
      <c r="A65" s="1" t="s">
        <v>75</v>
      </c>
      <c r="D65" s="31"/>
      <c r="E65" s="44">
        <f>E24</f>
        <v>206877.2</v>
      </c>
      <c r="F65" s="44">
        <f>F24</f>
        <v>279113.83</v>
      </c>
      <c r="G65" s="25">
        <f>F65/E65*100</f>
        <v>134.91763712965951</v>
      </c>
      <c r="H65" s="25"/>
    </row>
    <row r="66" spans="1:10" x14ac:dyDescent="0.2">
      <c r="A66" s="1" t="s">
        <v>66</v>
      </c>
      <c r="D66" s="31"/>
      <c r="E66" s="44">
        <f>E29</f>
        <v>41000</v>
      </c>
      <c r="F66" s="44">
        <f>F29</f>
        <v>40233.64</v>
      </c>
      <c r="G66" s="25">
        <f>F66/E66*100</f>
        <v>98.130829268292686</v>
      </c>
      <c r="H66" s="25"/>
    </row>
    <row r="67" spans="1:10" s="3" customFormat="1" x14ac:dyDescent="0.2">
      <c r="A67" s="1" t="s">
        <v>67</v>
      </c>
      <c r="B67" s="1"/>
      <c r="C67" s="1"/>
      <c r="D67" s="1"/>
      <c r="E67" s="44">
        <f>E36</f>
        <v>1044226.48</v>
      </c>
      <c r="F67" s="44">
        <f>F36</f>
        <v>1044226.51</v>
      </c>
      <c r="G67" s="25">
        <f>F67/E67*100</f>
        <v>100.00000287293997</v>
      </c>
      <c r="H67" s="1"/>
    </row>
    <row r="68" spans="1:10" s="3" customFormat="1" x14ac:dyDescent="0.2">
      <c r="A68" s="1" t="s">
        <v>68</v>
      </c>
      <c r="B68" s="1"/>
      <c r="C68" s="1"/>
      <c r="D68" s="1"/>
      <c r="E68" s="44">
        <f>E42</f>
        <v>95875</v>
      </c>
      <c r="F68" s="44">
        <f>F42</f>
        <v>95875</v>
      </c>
      <c r="G68" s="25">
        <f>F68/E68*100</f>
        <v>100</v>
      </c>
      <c r="H68" s="1"/>
    </row>
    <row r="69" spans="1:10" s="3" customFormat="1" x14ac:dyDescent="0.2">
      <c r="A69" s="1" t="s">
        <v>69</v>
      </c>
      <c r="B69" s="1"/>
      <c r="C69" s="1"/>
      <c r="D69" s="1"/>
      <c r="E69" s="44">
        <v>0</v>
      </c>
      <c r="F69" s="44">
        <v>0</v>
      </c>
      <c r="G69" s="25">
        <v>0</v>
      </c>
      <c r="H69" s="1"/>
    </row>
    <row r="70" spans="1:10" s="3" customFormat="1" x14ac:dyDescent="0.2">
      <c r="A70" s="1" t="s">
        <v>70</v>
      </c>
      <c r="B70" s="1"/>
      <c r="C70" s="1"/>
      <c r="D70" s="1"/>
      <c r="E70" s="44">
        <f>E54</f>
        <v>687958.5</v>
      </c>
      <c r="F70" s="44">
        <f>F54</f>
        <v>615592.24</v>
      </c>
      <c r="G70" s="25">
        <f>F70/E70*100</f>
        <v>89.481013753009805</v>
      </c>
      <c r="H70" s="1"/>
    </row>
    <row r="71" spans="1:10" s="3" customFormat="1" x14ac:dyDescent="0.2">
      <c r="A71" s="1" t="s">
        <v>71</v>
      </c>
      <c r="B71" s="1"/>
      <c r="C71" s="1"/>
      <c r="D71" s="1"/>
      <c r="E71" s="44">
        <f>E61</f>
        <v>425000</v>
      </c>
      <c r="F71" s="44">
        <f>F61</f>
        <v>423879.18999999994</v>
      </c>
      <c r="G71" s="25">
        <f>F71/E71*100</f>
        <v>99.736279999999994</v>
      </c>
      <c r="H71" s="1"/>
    </row>
    <row r="72" spans="1:10" s="3" customFormat="1" x14ac:dyDescent="0.2">
      <c r="A72" s="2" t="s">
        <v>72</v>
      </c>
      <c r="B72" s="1"/>
      <c r="C72" s="1"/>
      <c r="D72" s="1"/>
      <c r="E72" s="46">
        <f>SUM(E64:E71)</f>
        <v>2635449.6799999997</v>
      </c>
      <c r="F72" s="46">
        <f>SUM(F64:F71)</f>
        <v>2633432.9</v>
      </c>
      <c r="G72" s="46">
        <f>F72/E72*100</f>
        <v>99.923474919088591</v>
      </c>
      <c r="H72" s="1"/>
    </row>
    <row r="73" spans="1:10" s="3" customFormat="1" x14ac:dyDescent="0.2">
      <c r="A73" s="2"/>
      <c r="B73" s="1"/>
      <c r="C73" s="1"/>
      <c r="D73" s="1"/>
      <c r="E73" s="1"/>
      <c r="F73" s="1"/>
      <c r="G73" s="1"/>
      <c r="H73" s="1"/>
    </row>
    <row r="74" spans="1:10" s="3" customFormat="1" x14ac:dyDescent="0.2">
      <c r="A74" s="49" t="s">
        <v>12</v>
      </c>
      <c r="B74" s="49"/>
      <c r="C74" s="49"/>
      <c r="D74" s="49"/>
      <c r="E74" s="49"/>
      <c r="F74" s="49"/>
      <c r="G74" s="49"/>
      <c r="H74" s="49"/>
    </row>
    <row r="75" spans="1:10" s="3" customFormat="1" x14ac:dyDescent="0.2">
      <c r="E75" s="4"/>
      <c r="F75" s="15"/>
      <c r="H75" s="4"/>
      <c r="J75" s="40"/>
    </row>
    <row r="76" spans="1:10" s="3" customFormat="1" ht="24.75" customHeight="1" x14ac:dyDescent="0.2">
      <c r="A76" s="48" t="s">
        <v>85</v>
      </c>
      <c r="B76" s="48"/>
      <c r="C76" s="48"/>
      <c r="D76" s="48"/>
      <c r="E76" s="48"/>
      <c r="F76" s="48"/>
      <c r="G76" s="48"/>
      <c r="H76" s="48"/>
    </row>
    <row r="77" spans="1:10" x14ac:dyDescent="0.2">
      <c r="A77" s="10"/>
      <c r="B77" s="3"/>
      <c r="C77" s="3"/>
      <c r="D77" s="3"/>
      <c r="E77" s="3"/>
      <c r="F77" s="3"/>
      <c r="G77" s="3"/>
      <c r="H77" s="3"/>
    </row>
    <row r="78" spans="1:10" x14ac:dyDescent="0.2">
      <c r="A78" s="1"/>
      <c r="B78" s="1"/>
      <c r="C78" s="1"/>
      <c r="D78" s="1"/>
      <c r="E78" s="4"/>
      <c r="F78" s="15"/>
      <c r="G78" s="1"/>
      <c r="H78" s="4"/>
    </row>
    <row r="79" spans="1:10" x14ac:dyDescent="0.2">
      <c r="A79" s="5" t="s">
        <v>10</v>
      </c>
      <c r="B79" s="1"/>
      <c r="C79" s="1"/>
      <c r="D79" s="1"/>
      <c r="E79" s="1"/>
      <c r="F79" s="1"/>
      <c r="G79" s="1"/>
      <c r="H79" s="1"/>
    </row>
    <row r="80" spans="1:10" x14ac:dyDescent="0.2">
      <c r="A80" s="5" t="s">
        <v>11</v>
      </c>
      <c r="B80" s="1"/>
      <c r="C80" s="1"/>
      <c r="D80" s="1"/>
      <c r="E80" s="1"/>
      <c r="F80" s="1"/>
      <c r="G80" s="1"/>
      <c r="H80" s="1"/>
    </row>
    <row r="81" spans="1:8" x14ac:dyDescent="0.2">
      <c r="A81" s="5" t="s">
        <v>80</v>
      </c>
      <c r="B81" s="1"/>
      <c r="C81" s="1"/>
      <c r="D81" s="1"/>
      <c r="E81" s="1"/>
      <c r="F81" s="1"/>
      <c r="G81" s="1"/>
      <c r="H81" s="1"/>
    </row>
    <row r="82" spans="1:8" x14ac:dyDescent="0.2">
      <c r="A82" s="5"/>
      <c r="B82" s="1"/>
      <c r="C82" s="1"/>
      <c r="D82" s="1"/>
      <c r="E82" s="1"/>
      <c r="F82" s="1"/>
      <c r="G82" s="1"/>
      <c r="H82" s="1"/>
    </row>
    <row r="83" spans="1:8" x14ac:dyDescent="0.2">
      <c r="A83" s="1"/>
      <c r="B83" s="1"/>
      <c r="C83" s="1"/>
      <c r="D83" s="1"/>
      <c r="E83" s="1" t="s">
        <v>82</v>
      </c>
      <c r="F83" s="1"/>
      <c r="G83" s="1"/>
      <c r="H83" s="1"/>
    </row>
    <row r="84" spans="1:8" x14ac:dyDescent="0.2">
      <c r="A84" s="1"/>
      <c r="B84" s="1"/>
      <c r="C84" s="1"/>
      <c r="D84" s="6" t="s">
        <v>0</v>
      </c>
      <c r="E84" s="6" t="s">
        <v>5</v>
      </c>
      <c r="F84" s="6"/>
      <c r="G84" s="1"/>
      <c r="H84" s="1"/>
    </row>
    <row r="85" spans="1:8" x14ac:dyDescent="0.2">
      <c r="A85" s="1"/>
      <c r="D85" s="8" t="s">
        <v>2</v>
      </c>
      <c r="E85" s="6"/>
      <c r="F85" s="6"/>
      <c r="G85" s="1"/>
    </row>
    <row r="86" spans="1:8" x14ac:dyDescent="0.2">
      <c r="A86" s="1"/>
      <c r="D86" s="7"/>
      <c r="E86" s="6" t="s">
        <v>6</v>
      </c>
      <c r="F86" s="6"/>
    </row>
    <row r="87" spans="1:8" x14ac:dyDescent="0.2">
      <c r="A87" s="1"/>
      <c r="H87" s="1" t="s">
        <v>7</v>
      </c>
    </row>
    <row r="88" spans="1:8" x14ac:dyDescent="0.2">
      <c r="H88" s="3" t="s">
        <v>1</v>
      </c>
    </row>
    <row r="91" spans="1:8" x14ac:dyDescent="0.2">
      <c r="A91" s="9"/>
      <c r="B91" s="9"/>
      <c r="C91" s="9"/>
      <c r="D91" s="9"/>
      <c r="E91" s="9"/>
      <c r="F91" s="9"/>
      <c r="G91" s="9"/>
      <c r="H91" s="9"/>
    </row>
    <row r="92" spans="1:8" x14ac:dyDescent="0.2">
      <c r="A92" s="9"/>
      <c r="B92" s="9"/>
      <c r="C92" s="9"/>
      <c r="D92" s="9"/>
      <c r="E92" s="9"/>
      <c r="F92" s="9"/>
      <c r="G92" s="9"/>
      <c r="H92" s="9"/>
    </row>
    <row r="93" spans="1:8" x14ac:dyDescent="0.2">
      <c r="A93" s="9"/>
      <c r="B93" s="9"/>
      <c r="C93" s="9"/>
      <c r="D93" s="9"/>
      <c r="E93" s="9"/>
      <c r="F93" s="9"/>
      <c r="G93" s="9"/>
      <c r="H93" s="9"/>
    </row>
    <row r="94" spans="1:8" x14ac:dyDescent="0.2">
      <c r="A94" s="9"/>
      <c r="B94" s="9"/>
      <c r="C94" s="9"/>
      <c r="D94" s="9"/>
      <c r="E94" s="9"/>
      <c r="F94" s="9"/>
      <c r="G94" s="9"/>
      <c r="H94" s="9"/>
    </row>
    <row r="95" spans="1:8" x14ac:dyDescent="0.2">
      <c r="A95" s="9"/>
      <c r="B95" s="9"/>
      <c r="C95" s="9"/>
      <c r="D95" s="9"/>
      <c r="E95" s="9"/>
      <c r="F95" s="9"/>
      <c r="G95" s="9"/>
      <c r="H95" s="9"/>
    </row>
    <row r="96" spans="1:8" x14ac:dyDescent="0.2">
      <c r="A96" s="9"/>
      <c r="B96" s="9"/>
      <c r="C96" s="9"/>
      <c r="D96" s="9"/>
      <c r="E96" s="9"/>
      <c r="F96" s="9"/>
      <c r="G96" s="9"/>
      <c r="H96" s="9"/>
    </row>
  </sheetData>
  <mergeCells count="55">
    <mergeCell ref="A14:C14"/>
    <mergeCell ref="A15:C15"/>
    <mergeCell ref="A16:C16"/>
    <mergeCell ref="A11:H11"/>
    <mergeCell ref="A12:C12"/>
    <mergeCell ref="G12:H12"/>
    <mergeCell ref="A13:C13"/>
    <mergeCell ref="A21:C21"/>
    <mergeCell ref="A22:C22"/>
    <mergeCell ref="A23:C23"/>
    <mergeCell ref="A17:C17"/>
    <mergeCell ref="A19:H19"/>
    <mergeCell ref="A20:C20"/>
    <mergeCell ref="G20:H20"/>
    <mergeCell ref="A24:D24"/>
    <mergeCell ref="A26:H26"/>
    <mergeCell ref="A27:C27"/>
    <mergeCell ref="G27:H27"/>
    <mergeCell ref="A28:C28"/>
    <mergeCell ref="A35:C35"/>
    <mergeCell ref="A29:C29"/>
    <mergeCell ref="A31:C31"/>
    <mergeCell ref="A32:C32"/>
    <mergeCell ref="G32:H32"/>
    <mergeCell ref="A33:C33"/>
    <mergeCell ref="A41:C41"/>
    <mergeCell ref="A42:D42"/>
    <mergeCell ref="A45:C45"/>
    <mergeCell ref="G45:H45"/>
    <mergeCell ref="A36:D36"/>
    <mergeCell ref="A39:C39"/>
    <mergeCell ref="G39:H39"/>
    <mergeCell ref="A40:C40"/>
    <mergeCell ref="A52:C52"/>
    <mergeCell ref="A53:C53"/>
    <mergeCell ref="A46:C46"/>
    <mergeCell ref="A49:C49"/>
    <mergeCell ref="G49:H49"/>
    <mergeCell ref="A50:C50"/>
    <mergeCell ref="A76:H76"/>
    <mergeCell ref="A74:H74"/>
    <mergeCell ref="A61:D61"/>
    <mergeCell ref="A1:H1"/>
    <mergeCell ref="A3:H3"/>
    <mergeCell ref="A4:H4"/>
    <mergeCell ref="A5:H5"/>
    <mergeCell ref="A7:H7"/>
    <mergeCell ref="A9:H9"/>
    <mergeCell ref="A60:C60"/>
    <mergeCell ref="A54:D54"/>
    <mergeCell ref="A56:H56"/>
    <mergeCell ref="A57:C57"/>
    <mergeCell ref="G57:H57"/>
    <mergeCell ref="A58:C58"/>
    <mergeCell ref="A51:C51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70" orientation="portrait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5" r:id="rId4" name="ComboBox1">
          <controlPr autoLine="0" r:id="rId5">
            <anchor moveWithCells="1">
              <from>
                <xdr:col>8</xdr:col>
                <xdr:colOff>0</xdr:colOff>
                <xdr:row>3</xdr:row>
                <xdr:rowOff>0</xdr:rowOff>
              </from>
              <to>
                <xdr:col>9</xdr:col>
                <xdr:colOff>304800</xdr:colOff>
                <xdr:row>4</xdr:row>
                <xdr:rowOff>66675</xdr:rowOff>
              </to>
            </anchor>
          </controlPr>
        </control>
      </mc:Choice>
      <mc:Fallback>
        <control shapeId="1025" r:id="rId4" name="Combo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Mađerić</dc:creator>
  <cp:lastModifiedBy>Nataša Kleković</cp:lastModifiedBy>
  <cp:lastPrinted>2021-03-25T13:58:26Z</cp:lastPrinted>
  <dcterms:created xsi:type="dcterms:W3CDTF">2011-10-24T12:58:07Z</dcterms:created>
  <dcterms:modified xsi:type="dcterms:W3CDTF">2021-03-26T13:00:55Z</dcterms:modified>
</cp:coreProperties>
</file>