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klekovic\Documents\2020. godina\vijeće\34. sjednica\za potpis\"/>
    </mc:Choice>
  </mc:AlternateContent>
  <bookViews>
    <workbookView xWindow="11460" yWindow="1155" windowWidth="21600" windowHeight="11385"/>
  </bookViews>
  <sheets>
    <sheet name="II. izmjene programa odrzavanja" sheetId="1" r:id="rId1"/>
  </sheets>
  <calcPr calcId="152511"/>
</workbook>
</file>

<file path=xl/calcChain.xml><?xml version="1.0" encoding="utf-8"?>
<calcChain xmlns="http://schemas.openxmlformats.org/spreadsheetml/2006/main">
  <c r="H33" i="1" l="1"/>
  <c r="E33" i="1"/>
  <c r="C14" i="1"/>
  <c r="C20" i="1" s="1"/>
  <c r="C11" i="1"/>
  <c r="C15" i="1"/>
  <c r="H52" i="1"/>
  <c r="H58" i="1"/>
  <c r="H70" i="1"/>
  <c r="H77" i="1"/>
  <c r="H79" i="1" s="1"/>
  <c r="H45" i="1"/>
  <c r="H40" i="1"/>
  <c r="H30" i="1"/>
  <c r="E77" i="1" l="1"/>
  <c r="E70" i="1"/>
  <c r="E58" i="1"/>
  <c r="E52" i="1"/>
  <c r="E47" i="1"/>
  <c r="E45" i="1"/>
  <c r="E40" i="1"/>
  <c r="E30" i="1"/>
  <c r="E79" i="1" l="1"/>
</calcChain>
</file>

<file path=xl/sharedStrings.xml><?xml version="1.0" encoding="utf-8"?>
<sst xmlns="http://schemas.openxmlformats.org/spreadsheetml/2006/main" count="135" uniqueCount="84">
  <si>
    <t>održavanja komunalne infrastrukture na području</t>
  </si>
  <si>
    <t>Članak 1.</t>
  </si>
  <si>
    <t>Članak 2.</t>
  </si>
  <si>
    <t>Članak 3.</t>
  </si>
  <si>
    <t>UKUPNO</t>
  </si>
  <si>
    <t>POZICIJA</t>
  </si>
  <si>
    <t>IZVOR FINANCIRANJA</t>
  </si>
  <si>
    <t>2. ODRŽAVANJE JAVNIH POVRŠINA NA KOJIMA NIJE DOPUŠTEN PROMET MOTORNIM VOZILIMA</t>
  </si>
  <si>
    <t>1. komunalnog doprinosa</t>
  </si>
  <si>
    <t>2. komunalne naknade</t>
  </si>
  <si>
    <t>3. cijene komunalne usluge</t>
  </si>
  <si>
    <t>4. naknade za koncesiju</t>
  </si>
  <si>
    <t>5.. proračuna jedinice lokalne samouprave</t>
  </si>
  <si>
    <t>6. fondova Europske unije</t>
  </si>
  <si>
    <t>7. ugovora, naknadama i drugim izvorima</t>
  </si>
  <si>
    <t>8. donacija</t>
  </si>
  <si>
    <t>OPIS</t>
  </si>
  <si>
    <t>PROCJENA TROŠKOVA</t>
  </si>
  <si>
    <t>1. Uređenje i čišćenje plaža</t>
  </si>
  <si>
    <t>R204</t>
  </si>
  <si>
    <t>UKUPNO ODRŽAVANJE JAVNIH POVRŠINA NA KOJIMA NIJE DOPUŠTEN PROMET MOTORNIM VOZILIMA</t>
  </si>
  <si>
    <t>2. DDD mjere</t>
  </si>
  <si>
    <t>3. Izvanredna održavanja</t>
  </si>
  <si>
    <t>UKUPNO PROGRAM ODRŽAVANJA KOMUNALNE INFRASTRUKTURE</t>
  </si>
  <si>
    <t xml:space="preserve">    PREDSJEDNIK</t>
  </si>
  <si>
    <t>5.b.) boravišna pristojba</t>
  </si>
  <si>
    <t>5.a.) ekološka pristojba</t>
  </si>
  <si>
    <t>"Održavanje komunalne infrastrukture financirati će se sredstvima:</t>
  </si>
  <si>
    <t>"</t>
  </si>
  <si>
    <t>Općine Punat u 2020. godini</t>
  </si>
  <si>
    <t>1. ODRŽAVANJE NERAZVRSTANIH CESTA</t>
  </si>
  <si>
    <t>1. Redovito održavanje nerazvrstanih cesta</t>
  </si>
  <si>
    <t>a) uklanjanje pijeska sa prometnica, održavanje rigola, posipavanje solju, košenje raslinja uz rub prometnice i tretiranje pesticidima</t>
  </si>
  <si>
    <t>R360</t>
  </si>
  <si>
    <t>b) održavanje horizontalne i vertikalne signalizacije</t>
  </si>
  <si>
    <t>R373</t>
  </si>
  <si>
    <t>UKUPNO ODRŽAVANJE NERAZVRSTANIH CESTA</t>
  </si>
  <si>
    <t>R204.3</t>
  </si>
  <si>
    <t>3. ODRŽAVANJE GRAĐEVINA JAVNE ODVODNJE OBORINSKIH VODA</t>
  </si>
  <si>
    <t>1. Redovito održavanje građevina javne odvodnje oborinskih voda</t>
  </si>
  <si>
    <t>R206</t>
  </si>
  <si>
    <t>UKUPNO ODRŽAVANJE GRAĐEVINA JAVNE ODVODNJE OBORINSKIH VODA</t>
  </si>
  <si>
    <t>UKUPNO ODRŽAVANJE JAVNIH ZELENIH POVRŠINA</t>
  </si>
  <si>
    <t>1. Redovno održavanje javnih zelenih površina</t>
  </si>
  <si>
    <t>R203</t>
  </si>
  <si>
    <t>2. Održavanje dječjeg igrališta "Pod Gušternu"</t>
  </si>
  <si>
    <t>5. ODRŽAVANJE GRAĐEVINA, UREĐAJA I PREDMETA JAVNE NAMJENE</t>
  </si>
  <si>
    <t>1. Održavanje klupa, koševa za otpad i pseći izmet</t>
  </si>
  <si>
    <t>2. Održavanje Božićno - novogodišnje dekoracije i iluminacije</t>
  </si>
  <si>
    <t>R207</t>
  </si>
  <si>
    <t>UKUPNO ODRŽAVANJE GRAĐEVINA, UREĐAJA I PREDMETA JAVNE NAMJENE</t>
  </si>
  <si>
    <t>6. ODRŽAVANJE GROBLJA I KREMATORIJA UNUTAR GROBLJA</t>
  </si>
  <si>
    <t>-</t>
  </si>
  <si>
    <t>7. ODRŽAVANJE ČISTOĆE JAVNIH POVRŠINA</t>
  </si>
  <si>
    <t>1. Redovito održavanje čistoće javnih površina (strojno i ručno čišćenje, pražnjenje kanti za otpad i odvoz otpada - KD Črnika)</t>
  </si>
  <si>
    <t>2. Deponij Lovački dom</t>
  </si>
  <si>
    <t>3. Deponij Treskavac</t>
  </si>
  <si>
    <t>R331</t>
  </si>
  <si>
    <t>3. Sakupljanje i zbrinjavanje lešina životinja i ostalih nusproizvoda s javnih površina - sklonište za životinje</t>
  </si>
  <si>
    <t>R357</t>
  </si>
  <si>
    <t>UKUPNO ODRŽAVANJE ČISTOĆE JAVNIH POVRŠINA</t>
  </si>
  <si>
    <t>8. ODRŽAVANJE JAVNE RASVJETE</t>
  </si>
  <si>
    <t>1. Redovno održavanje javne rasvjete</t>
  </si>
  <si>
    <t>R202</t>
  </si>
  <si>
    <t>R561</t>
  </si>
  <si>
    <t>R201</t>
  </si>
  <si>
    <t>UKUPNO ODRŽAVANJE JAVNE RASVJETE</t>
  </si>
  <si>
    <t>"Sredstva za ostvarivanje Programa rasporedit će se za financiranje obavljanja komunalnih djelatnosti održavanja komunalne infrastrukture, i to za:</t>
  </si>
  <si>
    <t>Članak 3. mijenja se i glasi:</t>
  </si>
  <si>
    <t>II. IZMJENE I DOPUNE PROGRAMA</t>
  </si>
  <si>
    <t>U Programu održavanja komunalne infrastrukture na području Općine Punat u 2020. godini ("Službene novine Primorsko goranske županije" broj 34/19 i 21/20) članak 2. mijenja se i glasi:</t>
  </si>
  <si>
    <t>komunalna naknada</t>
  </si>
  <si>
    <t>R209.1</t>
  </si>
  <si>
    <t>R203.1.</t>
  </si>
  <si>
    <t>ekološks pristojba</t>
  </si>
  <si>
    <t>ekološka pristojba</t>
  </si>
  <si>
    <t>2. Izmicanje javne rasvjete iz trafostanica</t>
  </si>
  <si>
    <t>3. Troškovi električne energije za javnu rasvjetu</t>
  </si>
  <si>
    <t>Temeljem članka 72. Zakona o komunalnom gospodarstvu gospodarstvu ("Narodne novine" broj 68/18, 110/18 i 32/20) i članka 31. Statuta Općine Punat ("Službene novine Primorsko-goranske županije" broj 8/18, 10/19 i 3/20), Općinsko vijeće Općine Punat, na 34. sjednici održanoj 15. prosinca 2020. godine donosi</t>
  </si>
  <si>
    <t>Ove II. Izmjene i dopune Programa stupaju na snagu prvog dana od dana objave u "Službenim novinama Primorsko-goranske županije".</t>
  </si>
  <si>
    <t>KLASA: 021-05/20-01/9</t>
  </si>
  <si>
    <t>Punat, 15. prosinca 2020. godine</t>
  </si>
  <si>
    <t>Goran Gržančić, dr. med.</t>
  </si>
  <si>
    <t>URBROJ: 2142-02-01-20-4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</si>
</sst>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sz val="8"/>
      <name val="Times New Roman"/>
      <family val="2"/>
    </font>
    <font>
      <sz val="8"/>
      <name val="Times New Roman Bold"/>
      <family val="2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7.5"/>
      <name val="Times New Roman"/>
      <family val="1"/>
      <charset val="238"/>
    </font>
    <font>
      <sz val="8"/>
      <name val="Times New Roman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NumberFormat="1" applyFont="1"/>
    <xf numFmtId="0" fontId="3" fillId="0" borderId="0" xfId="0" applyFont="1"/>
    <xf numFmtId="4" fontId="4" fillId="0" borderId="0" xfId="0" applyNumberFormat="1" applyFont="1"/>
    <xf numFmtId="4" fontId="3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4" fontId="0" fillId="0" borderId="0" xfId="0" applyNumberFormat="1"/>
    <xf numFmtId="0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Fill="1"/>
    <xf numFmtId="0" fontId="6" fillId="0" borderId="0" xfId="0" applyNumberFormat="1" applyFont="1"/>
    <xf numFmtId="0" fontId="7" fillId="0" borderId="0" xfId="0" applyFont="1"/>
    <xf numFmtId="0" fontId="4" fillId="0" borderId="0" xfId="0" applyNumberFormat="1" applyFont="1"/>
    <xf numFmtId="0" fontId="4" fillId="0" borderId="0" xfId="0" applyFont="1"/>
    <xf numFmtId="0" fontId="3" fillId="0" borderId="1" xfId="0" applyFont="1" applyBorder="1"/>
    <xf numFmtId="4" fontId="4" fillId="0" borderId="1" xfId="0" applyNumberFormat="1" applyFont="1" applyBorder="1"/>
    <xf numFmtId="2" fontId="3" fillId="0" borderId="0" xfId="0" applyNumberFormat="1" applyFont="1" applyAlignment="1">
      <alignment horizontal="center"/>
    </xf>
    <xf numFmtId="4" fontId="3" fillId="0" borderId="0" xfId="0" applyNumberFormat="1" applyFont="1"/>
    <xf numFmtId="2" fontId="4" fillId="0" borderId="0" xfId="0" applyNumberFormat="1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/>
    <xf numFmtId="1" fontId="1" fillId="0" borderId="0" xfId="0" applyNumberFormat="1" applyFont="1"/>
    <xf numFmtId="4" fontId="4" fillId="0" borderId="3" xfId="0" applyNumberFormat="1" applyFont="1" applyBorder="1"/>
    <xf numFmtId="0" fontId="0" fillId="0" borderId="3" xfId="0" applyBorder="1"/>
    <xf numFmtId="4" fontId="4" fillId="0" borderId="0" xfId="0" applyNumberFormat="1" applyFont="1" applyAlignment="1">
      <alignment wrapText="1"/>
    </xf>
    <xf numFmtId="4" fontId="7" fillId="0" borderId="0" xfId="0" applyNumberFormat="1" applyFont="1"/>
    <xf numFmtId="0" fontId="1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vertical="top" wrapText="1"/>
    </xf>
    <xf numFmtId="0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abSelected="1" zoomScaleNormal="100" workbookViewId="0">
      <selection activeCell="A87" sqref="A87"/>
    </sheetView>
  </sheetViews>
  <sheetFormatPr defaultRowHeight="12.75" x14ac:dyDescent="0.2"/>
  <cols>
    <col min="1" max="1" width="22"/>
    <col min="2" max="2" width="9"/>
    <col min="3" max="3" width="13"/>
    <col min="4" max="4" width="8.42578125" customWidth="1"/>
    <col min="5" max="5" width="17.5703125" customWidth="1"/>
    <col min="6" max="6" width="7.28515625" customWidth="1"/>
    <col min="7" max="7" width="14.42578125" customWidth="1"/>
    <col min="8" max="8" width="10.85546875" style="6" customWidth="1"/>
    <col min="11" max="11" width="11.7109375" bestFit="1" customWidth="1"/>
    <col min="13" max="13" width="10.140625" bestFit="1" customWidth="1"/>
  </cols>
  <sheetData>
    <row r="1" spans="1:8" ht="39" customHeight="1" x14ac:dyDescent="0.2">
      <c r="A1" s="31" t="s">
        <v>78</v>
      </c>
      <c r="B1" s="32"/>
      <c r="C1" s="32"/>
      <c r="D1" s="32"/>
      <c r="E1" s="32"/>
      <c r="F1" s="32"/>
      <c r="G1" s="32"/>
      <c r="H1" s="32"/>
    </row>
    <row r="2" spans="1:8" x14ac:dyDescent="0.2">
      <c r="A2" s="1"/>
    </row>
    <row r="3" spans="1:8" x14ac:dyDescent="0.2">
      <c r="A3" s="33" t="s">
        <v>69</v>
      </c>
      <c r="B3" s="33"/>
      <c r="C3" s="33"/>
      <c r="D3" s="33"/>
      <c r="E3" s="33"/>
      <c r="F3" s="33"/>
      <c r="G3" s="33"/>
      <c r="H3" s="33"/>
    </row>
    <row r="4" spans="1:8" x14ac:dyDescent="0.2">
      <c r="A4" s="33" t="s">
        <v>0</v>
      </c>
      <c r="B4" s="33"/>
      <c r="C4" s="33"/>
      <c r="D4" s="33"/>
      <c r="E4" s="33"/>
      <c r="F4" s="33"/>
      <c r="G4" s="33"/>
      <c r="H4" s="33"/>
    </row>
    <row r="5" spans="1:8" x14ac:dyDescent="0.2">
      <c r="A5" s="33" t="s">
        <v>29</v>
      </c>
      <c r="B5" s="33"/>
      <c r="C5" s="33"/>
      <c r="D5" s="33"/>
      <c r="E5" s="33"/>
      <c r="F5" s="33"/>
      <c r="G5" s="33"/>
      <c r="H5" s="33"/>
    </row>
    <row r="7" spans="1:8" x14ac:dyDescent="0.2">
      <c r="A7" s="29" t="s">
        <v>1</v>
      </c>
      <c r="B7" s="29"/>
      <c r="C7" s="29"/>
      <c r="D7" s="29"/>
      <c r="E7" s="29"/>
      <c r="F7" s="29"/>
      <c r="G7" s="29"/>
      <c r="H7" s="29"/>
    </row>
    <row r="8" spans="1:8" ht="24.75" customHeight="1" x14ac:dyDescent="0.2">
      <c r="A8" s="30" t="s">
        <v>70</v>
      </c>
      <c r="B8" s="30"/>
      <c r="C8" s="30"/>
      <c r="D8" s="30"/>
      <c r="E8" s="30"/>
      <c r="F8" s="30"/>
      <c r="G8" s="30"/>
      <c r="H8" s="30"/>
    </row>
    <row r="9" spans="1:8" x14ac:dyDescent="0.2">
      <c r="A9" s="34" t="s">
        <v>27</v>
      </c>
      <c r="B9" s="34"/>
      <c r="C9" s="34"/>
      <c r="D9" s="34"/>
      <c r="E9" s="34"/>
      <c r="F9" s="34"/>
      <c r="G9" s="34"/>
      <c r="H9" s="34"/>
    </row>
    <row r="10" spans="1:8" x14ac:dyDescent="0.2">
      <c r="A10" s="10" t="s">
        <v>8</v>
      </c>
      <c r="B10" s="11"/>
      <c r="C10" s="9">
        <v>0</v>
      </c>
      <c r="D10" s="11"/>
      <c r="E10" s="11"/>
      <c r="F10" s="11"/>
      <c r="G10" s="11"/>
      <c r="H10" s="27"/>
    </row>
    <row r="11" spans="1:8" x14ac:dyDescent="0.2">
      <c r="A11" s="10" t="s">
        <v>9</v>
      </c>
      <c r="B11" s="11"/>
      <c r="C11" s="9">
        <f>SUM(H31,H32,H37,H38,H39,H44,H49,H51,H56,H57,H66,H67,H68,H74,H75,H76)</f>
        <v>2513291.1</v>
      </c>
      <c r="D11" s="11"/>
      <c r="E11" s="11"/>
      <c r="F11" s="11"/>
      <c r="G11" s="11"/>
      <c r="H11" s="27"/>
    </row>
    <row r="12" spans="1:8" x14ac:dyDescent="0.2">
      <c r="A12" s="10" t="s">
        <v>10</v>
      </c>
      <c r="B12" s="11"/>
      <c r="C12" s="9">
        <v>0</v>
      </c>
      <c r="D12" s="11"/>
      <c r="E12" s="11"/>
      <c r="F12" s="11"/>
      <c r="G12" s="11"/>
      <c r="H12" s="27"/>
    </row>
    <row r="13" spans="1:8" x14ac:dyDescent="0.2">
      <c r="A13" s="10" t="s">
        <v>11</v>
      </c>
      <c r="B13" s="11"/>
      <c r="C13" s="9">
        <v>0</v>
      </c>
      <c r="D13" s="11"/>
      <c r="E13" s="11"/>
      <c r="F13" s="11"/>
      <c r="G13" s="11"/>
      <c r="H13" s="27"/>
    </row>
    <row r="14" spans="1:8" x14ac:dyDescent="0.2">
      <c r="A14" s="10" t="s">
        <v>12</v>
      </c>
      <c r="B14" s="11"/>
      <c r="C14" s="9">
        <f>SUM(C15:C16)</f>
        <v>122158.58</v>
      </c>
      <c r="D14" s="11"/>
      <c r="E14" s="11"/>
      <c r="F14" s="11"/>
      <c r="G14" s="11"/>
      <c r="H14" s="27"/>
    </row>
    <row r="15" spans="1:8" x14ac:dyDescent="0.2">
      <c r="A15" s="10" t="s">
        <v>26</v>
      </c>
      <c r="B15" s="11"/>
      <c r="C15" s="9">
        <f>SUM(H50,H69)</f>
        <v>122158.58</v>
      </c>
      <c r="D15" s="11"/>
      <c r="E15" s="11"/>
      <c r="F15" s="11"/>
      <c r="G15" s="11"/>
      <c r="H15" s="27"/>
    </row>
    <row r="16" spans="1:8" x14ac:dyDescent="0.2">
      <c r="A16" s="10" t="s">
        <v>25</v>
      </c>
      <c r="B16" s="11"/>
      <c r="C16" s="9">
        <v>0</v>
      </c>
      <c r="D16" s="11"/>
      <c r="E16" s="11"/>
      <c r="F16" s="11"/>
      <c r="G16" s="11"/>
      <c r="H16" s="27"/>
    </row>
    <row r="17" spans="1:8" x14ac:dyDescent="0.2">
      <c r="A17" s="10" t="s">
        <v>13</v>
      </c>
      <c r="B17" s="11"/>
      <c r="C17" s="9">
        <v>0</v>
      </c>
      <c r="D17" s="11"/>
      <c r="E17" s="11"/>
      <c r="F17" s="11"/>
      <c r="G17" s="11"/>
      <c r="H17" s="27"/>
    </row>
    <row r="18" spans="1:8" x14ac:dyDescent="0.2">
      <c r="A18" s="10" t="s">
        <v>14</v>
      </c>
      <c r="B18" s="11"/>
      <c r="C18" s="9">
        <v>0</v>
      </c>
      <c r="D18" s="11"/>
      <c r="E18" s="11"/>
      <c r="F18" s="11"/>
      <c r="G18" s="11"/>
      <c r="H18" s="27"/>
    </row>
    <row r="19" spans="1:8" x14ac:dyDescent="0.2">
      <c r="A19" s="10" t="s">
        <v>15</v>
      </c>
      <c r="B19" s="11"/>
      <c r="C19" s="9">
        <v>0</v>
      </c>
      <c r="D19" s="11"/>
      <c r="E19" s="11"/>
      <c r="F19" s="11"/>
      <c r="G19" s="11"/>
      <c r="H19" s="27"/>
    </row>
    <row r="20" spans="1:8" x14ac:dyDescent="0.2">
      <c r="A20" s="12" t="s">
        <v>4</v>
      </c>
      <c r="B20" s="13"/>
      <c r="C20" s="3">
        <f>SUM(C10:C14,C17,C18,C19)</f>
        <v>2635449.6800000002</v>
      </c>
      <c r="D20" s="11" t="s">
        <v>28</v>
      </c>
      <c r="E20" s="11"/>
      <c r="F20" s="11"/>
      <c r="G20" s="11"/>
      <c r="H20" s="27"/>
    </row>
    <row r="21" spans="1:8" x14ac:dyDescent="0.2">
      <c r="A21" s="1"/>
    </row>
    <row r="22" spans="1:8" x14ac:dyDescent="0.2">
      <c r="A22" s="29" t="s">
        <v>2</v>
      </c>
      <c r="B22" s="29"/>
      <c r="C22" s="29"/>
      <c r="D22" s="29"/>
      <c r="E22" s="29"/>
      <c r="F22" s="29"/>
      <c r="G22" s="29"/>
      <c r="H22" s="29"/>
    </row>
    <row r="23" spans="1:8" x14ac:dyDescent="0.2">
      <c r="A23" s="7"/>
      <c r="B23" s="7"/>
      <c r="C23" s="7"/>
      <c r="D23" s="7"/>
      <c r="E23" s="7"/>
      <c r="F23" s="7"/>
      <c r="G23" s="7"/>
      <c r="H23" s="7"/>
    </row>
    <row r="24" spans="1:8" ht="20.25" customHeight="1" x14ac:dyDescent="0.2">
      <c r="A24" s="30" t="s">
        <v>68</v>
      </c>
      <c r="B24" s="30"/>
      <c r="C24" s="30"/>
      <c r="D24" s="30"/>
      <c r="E24" s="30"/>
      <c r="F24" s="30"/>
      <c r="G24" s="30"/>
      <c r="H24" s="30"/>
    </row>
    <row r="26" spans="1:8" ht="15" customHeight="1" x14ac:dyDescent="0.2">
      <c r="A26" s="35" t="s">
        <v>67</v>
      </c>
      <c r="B26" s="35"/>
      <c r="C26" s="35"/>
      <c r="D26" s="35"/>
      <c r="E26" s="35"/>
      <c r="F26" s="35"/>
      <c r="G26" s="35"/>
      <c r="H26" s="35"/>
    </row>
    <row r="28" spans="1:8" x14ac:dyDescent="0.2">
      <c r="A28" s="36" t="s">
        <v>30</v>
      </c>
      <c r="B28" s="36"/>
      <c r="C28" s="36"/>
      <c r="D28" s="36"/>
      <c r="E28" s="36"/>
      <c r="F28" s="36"/>
      <c r="G28" s="36"/>
      <c r="H28" s="36"/>
    </row>
    <row r="29" spans="1:8" x14ac:dyDescent="0.2">
      <c r="A29" s="37" t="s">
        <v>16</v>
      </c>
      <c r="B29" s="37"/>
      <c r="C29" s="37"/>
      <c r="D29" s="2" t="s">
        <v>5</v>
      </c>
      <c r="E29" s="2" t="s">
        <v>17</v>
      </c>
      <c r="F29" s="37" t="s">
        <v>6</v>
      </c>
      <c r="G29" s="37"/>
      <c r="H29" s="37"/>
    </row>
    <row r="30" spans="1:8" ht="13.5" thickBot="1" x14ac:dyDescent="0.25">
      <c r="A30" s="38" t="s">
        <v>31</v>
      </c>
      <c r="B30" s="38"/>
      <c r="C30" s="38"/>
      <c r="D30" s="14"/>
      <c r="E30" s="15">
        <f>SUM(E31,E32)</f>
        <v>134512.5</v>
      </c>
      <c r="F30" s="39"/>
      <c r="G30" s="39"/>
      <c r="H30" s="15">
        <f>SUM(H31,H32)</f>
        <v>134512.5</v>
      </c>
    </row>
    <row r="31" spans="1:8" ht="38.25" customHeight="1" x14ac:dyDescent="0.2">
      <c r="A31" s="40" t="s">
        <v>32</v>
      </c>
      <c r="B31" s="40"/>
      <c r="C31" s="40"/>
      <c r="D31" s="16" t="s">
        <v>33</v>
      </c>
      <c r="E31" s="17">
        <v>89062.5</v>
      </c>
      <c r="F31" s="37" t="s">
        <v>71</v>
      </c>
      <c r="G31" s="37"/>
      <c r="H31" s="17">
        <v>89062.5</v>
      </c>
    </row>
    <row r="32" spans="1:8" ht="15.75" customHeight="1" thickBot="1" x14ac:dyDescent="0.25">
      <c r="A32" s="41" t="s">
        <v>34</v>
      </c>
      <c r="B32" s="41"/>
      <c r="C32" s="41"/>
      <c r="D32" s="5" t="s">
        <v>35</v>
      </c>
      <c r="E32" s="4">
        <v>45450</v>
      </c>
      <c r="F32" s="39" t="s">
        <v>71</v>
      </c>
      <c r="G32" s="39"/>
      <c r="H32" s="4">
        <v>45450</v>
      </c>
    </row>
    <row r="33" spans="1:10" ht="14.25" customHeight="1" x14ac:dyDescent="0.2">
      <c r="A33" s="42" t="s">
        <v>36</v>
      </c>
      <c r="B33" s="42"/>
      <c r="C33" s="42"/>
      <c r="D33" s="18"/>
      <c r="E33" s="3">
        <f>SUM(E30)</f>
        <v>134512.5</v>
      </c>
      <c r="F33" s="43"/>
      <c r="G33" s="43"/>
      <c r="H33" s="3">
        <f>H30</f>
        <v>134512.5</v>
      </c>
    </row>
    <row r="35" spans="1:10" x14ac:dyDescent="0.2">
      <c r="A35" s="36" t="s">
        <v>7</v>
      </c>
      <c r="B35" s="36"/>
      <c r="C35" s="36"/>
      <c r="D35" s="36"/>
      <c r="E35" s="36"/>
      <c r="F35" s="36"/>
      <c r="G35" s="36"/>
      <c r="H35" s="36"/>
      <c r="J35" s="6"/>
    </row>
    <row r="36" spans="1:10" x14ac:dyDescent="0.2">
      <c r="A36" s="37" t="s">
        <v>16</v>
      </c>
      <c r="B36" s="37"/>
      <c r="C36" s="37"/>
      <c r="D36" s="2" t="s">
        <v>5</v>
      </c>
      <c r="E36" s="2" t="s">
        <v>17</v>
      </c>
      <c r="F36" s="37" t="s">
        <v>6</v>
      </c>
      <c r="G36" s="37"/>
      <c r="H36" s="37"/>
      <c r="J36" s="6"/>
    </row>
    <row r="37" spans="1:10" x14ac:dyDescent="0.2">
      <c r="A37" s="44" t="s">
        <v>18</v>
      </c>
      <c r="B37" s="44"/>
      <c r="C37" s="44"/>
      <c r="D37" s="8" t="s">
        <v>37</v>
      </c>
      <c r="E37" s="17">
        <v>118324.63</v>
      </c>
      <c r="F37" s="37" t="s">
        <v>71</v>
      </c>
      <c r="G37" s="37"/>
      <c r="H37" s="17">
        <v>118324.63</v>
      </c>
    </row>
    <row r="38" spans="1:10" x14ac:dyDescent="0.2">
      <c r="A38" s="44" t="s">
        <v>21</v>
      </c>
      <c r="B38" s="44"/>
      <c r="C38" s="44"/>
      <c r="D38" s="8" t="s">
        <v>72</v>
      </c>
      <c r="E38" s="17">
        <v>31000</v>
      </c>
      <c r="F38" s="37" t="s">
        <v>71</v>
      </c>
      <c r="G38" s="37"/>
      <c r="H38" s="17">
        <v>31000</v>
      </c>
      <c r="J38" s="6"/>
    </row>
    <row r="39" spans="1:10" ht="14.25" customHeight="1" thickBot="1" x14ac:dyDescent="0.25">
      <c r="A39" s="41" t="s">
        <v>22</v>
      </c>
      <c r="B39" s="41"/>
      <c r="C39" s="41"/>
      <c r="D39" s="5" t="s">
        <v>19</v>
      </c>
      <c r="E39" s="4">
        <v>57552.57</v>
      </c>
      <c r="F39" s="39" t="s">
        <v>71</v>
      </c>
      <c r="G39" s="39"/>
      <c r="H39" s="4">
        <v>57552.57</v>
      </c>
    </row>
    <row r="40" spans="1:10" ht="27" customHeight="1" x14ac:dyDescent="0.2">
      <c r="A40" s="45" t="s">
        <v>20</v>
      </c>
      <c r="B40" s="45"/>
      <c r="C40" s="45"/>
      <c r="D40" s="45"/>
      <c r="E40" s="3">
        <f>SUM(E37:E39)</f>
        <v>206877.2</v>
      </c>
      <c r="H40" s="3">
        <f>SUM(H37:H39)</f>
        <v>206877.2</v>
      </c>
      <c r="J40" s="6"/>
    </row>
    <row r="41" spans="1:10" x14ac:dyDescent="0.2">
      <c r="C41" s="19"/>
      <c r="E41" s="19"/>
      <c r="J41" s="6"/>
    </row>
    <row r="42" spans="1:10" x14ac:dyDescent="0.2">
      <c r="A42" s="36" t="s">
        <v>38</v>
      </c>
      <c r="B42" s="36"/>
      <c r="C42" s="36"/>
      <c r="D42" s="36"/>
      <c r="E42" s="36"/>
      <c r="F42" s="36"/>
      <c r="G42" s="36"/>
      <c r="H42" s="36"/>
    </row>
    <row r="43" spans="1:10" x14ac:dyDescent="0.2">
      <c r="A43" s="37" t="s">
        <v>16</v>
      </c>
      <c r="B43" s="37"/>
      <c r="C43" s="37"/>
      <c r="D43" s="2" t="s">
        <v>5</v>
      </c>
      <c r="E43" s="2" t="s">
        <v>17</v>
      </c>
      <c r="F43" s="37" t="s">
        <v>6</v>
      </c>
      <c r="G43" s="37"/>
      <c r="H43" s="37"/>
    </row>
    <row r="44" spans="1:10" ht="24.75" customHeight="1" thickBot="1" x14ac:dyDescent="0.25">
      <c r="A44" s="41" t="s">
        <v>39</v>
      </c>
      <c r="B44" s="41"/>
      <c r="C44" s="41"/>
      <c r="D44" s="20" t="s">
        <v>40</v>
      </c>
      <c r="E44" s="4">
        <v>41000</v>
      </c>
      <c r="F44" s="39" t="s">
        <v>71</v>
      </c>
      <c r="G44" s="39"/>
      <c r="H44" s="4">
        <v>41000</v>
      </c>
    </row>
    <row r="45" spans="1:10" ht="26.25" customHeight="1" x14ac:dyDescent="0.2">
      <c r="A45" s="42" t="s">
        <v>41</v>
      </c>
      <c r="B45" s="42"/>
      <c r="C45" s="42"/>
      <c r="D45" s="18"/>
      <c r="E45" s="3">
        <f>SUM(E44+E41)</f>
        <v>41000</v>
      </c>
      <c r="F45" s="8"/>
      <c r="G45" s="8"/>
      <c r="H45" s="3">
        <f>SUM(H44+H41)</f>
        <v>41000</v>
      </c>
    </row>
    <row r="46" spans="1:10" x14ac:dyDescent="0.2">
      <c r="C46" s="19"/>
      <c r="E46" s="19"/>
    </row>
    <row r="47" spans="1:10" ht="14.25" customHeight="1" x14ac:dyDescent="0.2">
      <c r="A47" s="42" t="s">
        <v>42</v>
      </c>
      <c r="B47" s="42"/>
      <c r="C47" s="42"/>
      <c r="D47" s="18"/>
      <c r="E47" s="3">
        <f>SUM(E46+E42)</f>
        <v>0</v>
      </c>
      <c r="F47" s="8"/>
      <c r="G47" s="8"/>
      <c r="H47" s="17"/>
    </row>
    <row r="48" spans="1:10" x14ac:dyDescent="0.2">
      <c r="A48" s="37" t="s">
        <v>16</v>
      </c>
      <c r="B48" s="37"/>
      <c r="C48" s="37"/>
      <c r="D48" s="2" t="s">
        <v>5</v>
      </c>
      <c r="E48" s="2" t="s">
        <v>17</v>
      </c>
      <c r="F48" s="37" t="s">
        <v>6</v>
      </c>
      <c r="G48" s="37"/>
      <c r="H48" s="37"/>
    </row>
    <row r="49" spans="1:12" x14ac:dyDescent="0.2">
      <c r="A49" s="44" t="s">
        <v>43</v>
      </c>
      <c r="B49" s="44"/>
      <c r="C49" s="44"/>
      <c r="D49" s="8" t="s">
        <v>44</v>
      </c>
      <c r="E49" s="17">
        <v>1004067.9</v>
      </c>
      <c r="F49" s="37" t="s">
        <v>71</v>
      </c>
      <c r="G49" s="37"/>
      <c r="H49" s="17">
        <v>1004067.9</v>
      </c>
    </row>
    <row r="50" spans="1:12" x14ac:dyDescent="0.2">
      <c r="A50" s="21"/>
      <c r="B50" s="21"/>
      <c r="C50" s="21"/>
      <c r="D50" s="8" t="s">
        <v>73</v>
      </c>
      <c r="E50" s="17">
        <v>22158.58</v>
      </c>
      <c r="F50" s="37" t="s">
        <v>74</v>
      </c>
      <c r="G50" s="37"/>
      <c r="H50" s="17">
        <v>22158.58</v>
      </c>
    </row>
    <row r="51" spans="1:12" ht="13.5" thickBot="1" x14ac:dyDescent="0.25">
      <c r="A51" s="44" t="s">
        <v>45</v>
      </c>
      <c r="B51" s="44"/>
      <c r="C51" s="44"/>
      <c r="D51" s="8" t="s">
        <v>19</v>
      </c>
      <c r="E51" s="4">
        <v>18000</v>
      </c>
      <c r="F51" s="39" t="s">
        <v>71</v>
      </c>
      <c r="G51" s="39"/>
      <c r="H51" s="4">
        <v>18000</v>
      </c>
    </row>
    <row r="52" spans="1:12" x14ac:dyDescent="0.2">
      <c r="A52" s="45" t="s">
        <v>42</v>
      </c>
      <c r="B52" s="45"/>
      <c r="C52" s="45"/>
      <c r="D52" s="45"/>
      <c r="E52" s="3">
        <f>SUM(E48:E51)</f>
        <v>1044226.48</v>
      </c>
      <c r="H52" s="3">
        <f>SUM(H48:H51)</f>
        <v>1044226.48</v>
      </c>
    </row>
    <row r="53" spans="1:12" x14ac:dyDescent="0.2">
      <c r="B53" s="22"/>
      <c r="C53" s="22"/>
      <c r="D53" s="22"/>
    </row>
    <row r="54" spans="1:12" x14ac:dyDescent="0.2">
      <c r="A54" s="19" t="s">
        <v>46</v>
      </c>
    </row>
    <row r="55" spans="1:12" x14ac:dyDescent="0.2">
      <c r="A55" s="37" t="s">
        <v>16</v>
      </c>
      <c r="B55" s="37"/>
      <c r="C55" s="37"/>
      <c r="D55" s="2" t="s">
        <v>5</v>
      </c>
      <c r="E55" s="2" t="s">
        <v>17</v>
      </c>
      <c r="F55" s="37" t="s">
        <v>6</v>
      </c>
      <c r="G55" s="37"/>
      <c r="H55" s="37"/>
    </row>
    <row r="56" spans="1:12" x14ac:dyDescent="0.2">
      <c r="A56" s="44" t="s">
        <v>47</v>
      </c>
      <c r="B56" s="44"/>
      <c r="C56" s="44"/>
      <c r="D56" s="8" t="s">
        <v>19</v>
      </c>
      <c r="E56" s="17">
        <v>33375</v>
      </c>
      <c r="F56" s="37" t="s">
        <v>71</v>
      </c>
      <c r="G56" s="37"/>
      <c r="H56" s="17">
        <v>33375</v>
      </c>
    </row>
    <row r="57" spans="1:12" ht="14.25" customHeight="1" thickBot="1" x14ac:dyDescent="0.25">
      <c r="A57" s="41" t="s">
        <v>48</v>
      </c>
      <c r="B57" s="41"/>
      <c r="C57" s="41"/>
      <c r="D57" s="5" t="s">
        <v>49</v>
      </c>
      <c r="E57" s="4">
        <v>62500</v>
      </c>
      <c r="F57" s="39" t="s">
        <v>71</v>
      </c>
      <c r="G57" s="39"/>
      <c r="H57" s="4">
        <v>62500</v>
      </c>
    </row>
    <row r="58" spans="1:12" ht="24.75" customHeight="1" x14ac:dyDescent="0.2">
      <c r="A58" s="45" t="s">
        <v>50</v>
      </c>
      <c r="B58" s="45"/>
      <c r="C58" s="45"/>
      <c r="D58" s="45"/>
      <c r="E58" s="3">
        <f>SUM(E55:E57)</f>
        <v>95875</v>
      </c>
      <c r="H58" s="3">
        <f>SUM(H55:H57)</f>
        <v>95875</v>
      </c>
    </row>
    <row r="59" spans="1:12" x14ac:dyDescent="0.2">
      <c r="D59" s="19"/>
      <c r="E59" s="19"/>
    </row>
    <row r="60" spans="1:12" x14ac:dyDescent="0.2">
      <c r="A60" s="19" t="s">
        <v>51</v>
      </c>
    </row>
    <row r="61" spans="1:12" x14ac:dyDescent="0.2">
      <c r="A61" s="37" t="s">
        <v>16</v>
      </c>
      <c r="B61" s="37"/>
      <c r="C61" s="37"/>
      <c r="D61" s="2" t="s">
        <v>5</v>
      </c>
      <c r="E61" s="2" t="s">
        <v>17</v>
      </c>
      <c r="F61" s="37" t="s">
        <v>6</v>
      </c>
      <c r="G61" s="37"/>
      <c r="H61" s="37"/>
    </row>
    <row r="62" spans="1:12" x14ac:dyDescent="0.2">
      <c r="A62" s="44" t="s">
        <v>52</v>
      </c>
      <c r="B62" s="44"/>
      <c r="C62" s="44"/>
      <c r="D62" s="8" t="s">
        <v>52</v>
      </c>
      <c r="E62" s="17">
        <v>0</v>
      </c>
      <c r="F62" s="37" t="s">
        <v>52</v>
      </c>
      <c r="G62" s="37"/>
      <c r="H62" s="17">
        <v>0</v>
      </c>
    </row>
    <row r="63" spans="1:12" ht="15" customHeight="1" x14ac:dyDescent="0.2">
      <c r="A63" s="22"/>
      <c r="D63" s="22"/>
      <c r="L63" s="6"/>
    </row>
    <row r="64" spans="1:12" x14ac:dyDescent="0.2">
      <c r="A64" s="19" t="s">
        <v>53</v>
      </c>
    </row>
    <row r="65" spans="1:13" x14ac:dyDescent="0.2">
      <c r="A65" s="37" t="s">
        <v>16</v>
      </c>
      <c r="B65" s="37"/>
      <c r="C65" s="37"/>
      <c r="D65" s="2" t="s">
        <v>5</v>
      </c>
      <c r="E65" s="2" t="s">
        <v>17</v>
      </c>
      <c r="F65" s="37" t="s">
        <v>6</v>
      </c>
      <c r="G65" s="37"/>
      <c r="H65" s="37"/>
      <c r="L65" s="6"/>
    </row>
    <row r="66" spans="1:13" ht="27.75" customHeight="1" x14ac:dyDescent="0.2">
      <c r="A66" s="40" t="s">
        <v>54</v>
      </c>
      <c r="B66" s="40"/>
      <c r="C66" s="40"/>
      <c r="D66" s="8" t="s">
        <v>19</v>
      </c>
      <c r="E66" s="17">
        <v>431808.5</v>
      </c>
      <c r="F66" s="37" t="s">
        <v>71</v>
      </c>
      <c r="G66" s="37"/>
      <c r="H66" s="17">
        <v>431808.5</v>
      </c>
    </row>
    <row r="67" spans="1:13" ht="27.75" customHeight="1" x14ac:dyDescent="0.2">
      <c r="A67" s="40" t="s">
        <v>55</v>
      </c>
      <c r="B67" s="40"/>
      <c r="C67" s="40"/>
      <c r="D67" s="8" t="s">
        <v>19</v>
      </c>
      <c r="E67" s="17">
        <v>86150</v>
      </c>
      <c r="F67" s="37" t="s">
        <v>71</v>
      </c>
      <c r="G67" s="37"/>
      <c r="H67" s="17">
        <v>86150</v>
      </c>
      <c r="L67" s="6"/>
    </row>
    <row r="68" spans="1:13" ht="27.75" customHeight="1" x14ac:dyDescent="0.2">
      <c r="A68" s="40" t="s">
        <v>56</v>
      </c>
      <c r="B68" s="40"/>
      <c r="C68" s="40"/>
      <c r="D68" s="8" t="s">
        <v>57</v>
      </c>
      <c r="E68" s="17">
        <v>70000</v>
      </c>
      <c r="F68" s="37" t="s">
        <v>71</v>
      </c>
      <c r="G68" s="37"/>
      <c r="H68" s="17">
        <v>70000</v>
      </c>
      <c r="M68" s="6"/>
    </row>
    <row r="69" spans="1:13" ht="27" customHeight="1" thickBot="1" x14ac:dyDescent="0.25">
      <c r="A69" s="41" t="s">
        <v>58</v>
      </c>
      <c r="B69" s="41"/>
      <c r="C69" s="41"/>
      <c r="D69" s="5" t="s">
        <v>59</v>
      </c>
      <c r="E69" s="4">
        <v>100000</v>
      </c>
      <c r="F69" s="39" t="s">
        <v>75</v>
      </c>
      <c r="G69" s="39"/>
      <c r="H69" s="4">
        <v>100000</v>
      </c>
      <c r="M69" s="6"/>
    </row>
    <row r="70" spans="1:13" x14ac:dyDescent="0.2">
      <c r="A70" s="45" t="s">
        <v>60</v>
      </c>
      <c r="B70" s="45"/>
      <c r="C70" s="45"/>
      <c r="D70" s="45"/>
      <c r="E70" s="3">
        <f>SUM(E65:E69)</f>
        <v>687958.5</v>
      </c>
      <c r="H70" s="3">
        <f>SUM(H65:H69)</f>
        <v>687958.5</v>
      </c>
    </row>
    <row r="71" spans="1:13" x14ac:dyDescent="0.2">
      <c r="A71" s="22"/>
      <c r="B71" s="23"/>
      <c r="C71" s="22"/>
      <c r="D71" s="22"/>
      <c r="E71" s="22"/>
    </row>
    <row r="72" spans="1:13" x14ac:dyDescent="0.2">
      <c r="A72" s="36" t="s">
        <v>61</v>
      </c>
      <c r="B72" s="36"/>
      <c r="C72" s="36"/>
      <c r="D72" s="36"/>
      <c r="E72" s="36"/>
      <c r="F72" s="36"/>
      <c r="G72" s="36"/>
      <c r="H72" s="36"/>
    </row>
    <row r="73" spans="1:13" x14ac:dyDescent="0.2">
      <c r="A73" s="37" t="s">
        <v>16</v>
      </c>
      <c r="B73" s="37"/>
      <c r="C73" s="37"/>
      <c r="D73" s="2" t="s">
        <v>5</v>
      </c>
      <c r="E73" s="2" t="s">
        <v>17</v>
      </c>
      <c r="F73" s="37" t="s">
        <v>6</v>
      </c>
      <c r="G73" s="37"/>
      <c r="H73" s="37"/>
      <c r="J73" s="6"/>
      <c r="K73" s="6"/>
    </row>
    <row r="74" spans="1:13" x14ac:dyDescent="0.2">
      <c r="A74" s="44" t="s">
        <v>62</v>
      </c>
      <c r="B74" s="44"/>
      <c r="C74" s="44"/>
      <c r="D74" s="8" t="s">
        <v>63</v>
      </c>
      <c r="E74" s="17">
        <v>110000</v>
      </c>
      <c r="F74" s="37" t="s">
        <v>71</v>
      </c>
      <c r="G74" s="37"/>
      <c r="H74" s="17">
        <v>110000</v>
      </c>
    </row>
    <row r="75" spans="1:13" x14ac:dyDescent="0.2">
      <c r="A75" s="21" t="s">
        <v>76</v>
      </c>
      <c r="B75" s="21"/>
      <c r="C75" s="21"/>
      <c r="D75" s="8" t="s">
        <v>64</v>
      </c>
      <c r="E75" s="17">
        <v>15000</v>
      </c>
      <c r="F75" s="37" t="s">
        <v>71</v>
      </c>
      <c r="G75" s="37"/>
      <c r="H75" s="17">
        <v>15000</v>
      </c>
    </row>
    <row r="76" spans="1:13" ht="14.25" customHeight="1" thickBot="1" x14ac:dyDescent="0.25">
      <c r="A76" s="41" t="s">
        <v>77</v>
      </c>
      <c r="B76" s="41"/>
      <c r="C76" s="41"/>
      <c r="D76" s="5" t="s">
        <v>65</v>
      </c>
      <c r="E76" s="4">
        <v>300000</v>
      </c>
      <c r="F76" s="39" t="s">
        <v>71</v>
      </c>
      <c r="G76" s="39"/>
      <c r="H76" s="4">
        <v>300000</v>
      </c>
    </row>
    <row r="77" spans="1:13" ht="27" customHeight="1" thickBot="1" x14ac:dyDescent="0.25">
      <c r="A77" s="46" t="s">
        <v>66</v>
      </c>
      <c r="B77" s="46"/>
      <c r="C77" s="46"/>
      <c r="D77" s="46"/>
      <c r="E77" s="24">
        <f>SUM(E74:E76)</f>
        <v>425000</v>
      </c>
      <c r="F77" s="25"/>
      <c r="G77" s="25"/>
      <c r="H77" s="24">
        <f>SUM(H74:H76)</f>
        <v>425000</v>
      </c>
    </row>
    <row r="78" spans="1:13" ht="13.5" thickTop="1" x14ac:dyDescent="0.2">
      <c r="D78" s="19"/>
      <c r="E78" s="19"/>
    </row>
    <row r="79" spans="1:13" ht="12.75" customHeight="1" x14ac:dyDescent="0.2">
      <c r="A79" s="47" t="s">
        <v>23</v>
      </c>
      <c r="B79" s="47"/>
      <c r="C79" s="47"/>
      <c r="D79" s="47"/>
      <c r="E79" s="26">
        <f>SUM(E77,E70,E58,E52,E44,E40,E33)</f>
        <v>2635449.6800000002</v>
      </c>
      <c r="F79" t="s">
        <v>28</v>
      </c>
      <c r="H79" s="26">
        <f>SUM(H77,H70,H58,H52,H44,H40,H33)</f>
        <v>2635449.6800000002</v>
      </c>
    </row>
    <row r="80" spans="1:13" x14ac:dyDescent="0.2">
      <c r="D80" s="1"/>
    </row>
    <row r="81" spans="1:9" x14ac:dyDescent="0.2">
      <c r="A81" s="29" t="s">
        <v>3</v>
      </c>
      <c r="B81" s="29"/>
      <c r="C81" s="29"/>
      <c r="D81" s="29"/>
      <c r="E81" s="29"/>
      <c r="F81" s="29"/>
      <c r="G81" s="29"/>
      <c r="H81" s="29"/>
    </row>
    <row r="82" spans="1:9" x14ac:dyDescent="0.2">
      <c r="A82" s="28" t="s">
        <v>79</v>
      </c>
      <c r="B82" s="28"/>
      <c r="C82" s="28"/>
      <c r="D82" s="28"/>
      <c r="E82" s="28"/>
      <c r="F82" s="28"/>
      <c r="G82" s="28"/>
      <c r="H82" s="28"/>
    </row>
    <row r="83" spans="1:9" x14ac:dyDescent="0.2">
      <c r="A83" s="1"/>
    </row>
    <row r="84" spans="1:9" x14ac:dyDescent="0.2">
      <c r="A84" s="2" t="s">
        <v>80</v>
      </c>
      <c r="B84" s="2"/>
      <c r="C84" s="2"/>
      <c r="D84" s="2"/>
      <c r="E84" s="2" t="s">
        <v>24</v>
      </c>
      <c r="F84" s="2"/>
    </row>
    <row r="85" spans="1:9" x14ac:dyDescent="0.2">
      <c r="A85" s="2" t="s">
        <v>83</v>
      </c>
      <c r="B85" s="2"/>
      <c r="C85" s="2"/>
      <c r="D85" s="2"/>
      <c r="E85" s="2"/>
      <c r="F85" s="2"/>
    </row>
    <row r="86" spans="1:9" x14ac:dyDescent="0.2">
      <c r="A86" s="2" t="s">
        <v>81</v>
      </c>
      <c r="B86" s="2"/>
      <c r="C86" s="2"/>
      <c r="D86" s="2"/>
      <c r="E86" s="2" t="s">
        <v>82</v>
      </c>
      <c r="F86" s="2"/>
      <c r="I86" s="6"/>
    </row>
  </sheetData>
  <mergeCells count="80">
    <mergeCell ref="A74:C74"/>
    <mergeCell ref="F74:G74"/>
    <mergeCell ref="A77:D77"/>
    <mergeCell ref="A79:D79"/>
    <mergeCell ref="F75:G75"/>
    <mergeCell ref="A76:C76"/>
    <mergeCell ref="F76:G76"/>
    <mergeCell ref="A69:C69"/>
    <mergeCell ref="F69:G69"/>
    <mergeCell ref="A70:D70"/>
    <mergeCell ref="A72:H72"/>
    <mergeCell ref="A73:C73"/>
    <mergeCell ref="F73:H73"/>
    <mergeCell ref="A66:C66"/>
    <mergeCell ref="F66:G66"/>
    <mergeCell ref="A67:C67"/>
    <mergeCell ref="F67:G67"/>
    <mergeCell ref="A68:C68"/>
    <mergeCell ref="F68:G68"/>
    <mergeCell ref="A61:C61"/>
    <mergeCell ref="F61:H61"/>
    <mergeCell ref="A62:C62"/>
    <mergeCell ref="F62:G62"/>
    <mergeCell ref="A65:C65"/>
    <mergeCell ref="F65:H65"/>
    <mergeCell ref="A56:C56"/>
    <mergeCell ref="F56:G56"/>
    <mergeCell ref="A57:C57"/>
    <mergeCell ref="F57:G57"/>
    <mergeCell ref="A58:D58"/>
    <mergeCell ref="F50:G50"/>
    <mergeCell ref="A51:C51"/>
    <mergeCell ref="F51:G51"/>
    <mergeCell ref="A52:D52"/>
    <mergeCell ref="A55:C55"/>
    <mergeCell ref="F55:H55"/>
    <mergeCell ref="A45:C45"/>
    <mergeCell ref="A47:C47"/>
    <mergeCell ref="A48:C48"/>
    <mergeCell ref="F48:H48"/>
    <mergeCell ref="A49:C49"/>
    <mergeCell ref="F49:G49"/>
    <mergeCell ref="A40:D40"/>
    <mergeCell ref="A42:H42"/>
    <mergeCell ref="A43:C43"/>
    <mergeCell ref="F43:H43"/>
    <mergeCell ref="A44:C44"/>
    <mergeCell ref="F44:G44"/>
    <mergeCell ref="A37:C37"/>
    <mergeCell ref="F37:G37"/>
    <mergeCell ref="A38:C38"/>
    <mergeCell ref="F38:G38"/>
    <mergeCell ref="A39:C39"/>
    <mergeCell ref="F39:G39"/>
    <mergeCell ref="A33:C33"/>
    <mergeCell ref="F33:G33"/>
    <mergeCell ref="A35:H35"/>
    <mergeCell ref="A36:C36"/>
    <mergeCell ref="F36:H36"/>
    <mergeCell ref="F30:G30"/>
    <mergeCell ref="A31:C31"/>
    <mergeCell ref="F31:G31"/>
    <mergeCell ref="A32:C32"/>
    <mergeCell ref="F32:G32"/>
    <mergeCell ref="A82:H82"/>
    <mergeCell ref="A81:H81"/>
    <mergeCell ref="A8:H8"/>
    <mergeCell ref="A1:H1"/>
    <mergeCell ref="A3:H3"/>
    <mergeCell ref="A4:H4"/>
    <mergeCell ref="A5:H5"/>
    <mergeCell ref="A7:H7"/>
    <mergeCell ref="A9:H9"/>
    <mergeCell ref="A22:H22"/>
    <mergeCell ref="A24:H24"/>
    <mergeCell ref="A26:H26"/>
    <mergeCell ref="A28:H28"/>
    <mergeCell ref="A29:C29"/>
    <mergeCell ref="F29:H29"/>
    <mergeCell ref="A30:C3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II. izmjene programa odrzavanja</vt:lpstr>
    </vt:vector>
  </TitlesOfParts>
  <Company>Investintech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Nataša Kleković</cp:lastModifiedBy>
  <cp:lastPrinted>2020-12-15T10:23:49Z</cp:lastPrinted>
  <dcterms:created xsi:type="dcterms:W3CDTF">2018-11-14T04:36:34Z</dcterms:created>
  <dcterms:modified xsi:type="dcterms:W3CDTF">2020-12-15T11:14:57Z</dcterms:modified>
</cp:coreProperties>
</file>